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/Users/anjanssens/Documents/ANVIE COACHING WERKMAP/MARKETING WEBSITE ANVIE LOGO FOLDER BRIEF/"/>
    </mc:Choice>
  </mc:AlternateContent>
  <bookViews>
    <workbookView xWindow="0" yWindow="460" windowWidth="21820" windowHeight="14020" activeTab="2"/>
  </bookViews>
  <sheets>
    <sheet name="BAT_Werk versie" sheetId="1" r:id="rId1"/>
    <sheet name="BAT_Algemene versie" sheetId="2" r:id="rId2"/>
    <sheet name="4DKL_Klachtenlijst" sheetId="6" r:id="rId3"/>
    <sheet name="Engelse versie werk" sheetId="3" state="hidden" r:id="rId4"/>
    <sheet name="Engelse versie algemeen" sheetId="4" state="hidden" r:id="rId5"/>
    <sheet name="Sheet1" sheetId="5" state="hidden" r:id="rId6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6" l="1"/>
  <c r="J7" i="6"/>
  <c r="L7" i="6"/>
  <c r="J4" i="6"/>
  <c r="M7" i="2"/>
  <c r="I35" i="4"/>
  <c r="I30" i="4"/>
  <c r="I24" i="4"/>
  <c r="J24" i="4"/>
  <c r="I18" i="4"/>
  <c r="J18" i="4"/>
  <c r="I12" i="4"/>
  <c r="J12" i="4"/>
  <c r="I3" i="4"/>
  <c r="J3" i="4"/>
  <c r="I35" i="3"/>
  <c r="I30" i="3"/>
  <c r="I24" i="3"/>
  <c r="J24" i="3"/>
  <c r="I18" i="3"/>
  <c r="J18" i="3"/>
  <c r="I12" i="3"/>
  <c r="J12" i="3"/>
  <c r="I3" i="3"/>
  <c r="I39" i="2"/>
  <c r="I34" i="2"/>
  <c r="I28" i="2"/>
  <c r="J28" i="2"/>
  <c r="I22" i="2"/>
  <c r="J22" i="2"/>
  <c r="I16" i="2"/>
  <c r="J16" i="2"/>
  <c r="I7" i="2"/>
  <c r="I6" i="1"/>
  <c r="I15" i="1"/>
  <c r="J15" i="1"/>
  <c r="I21" i="1"/>
  <c r="I27" i="1"/>
  <c r="I33" i="1"/>
  <c r="I38" i="1"/>
  <c r="L7" i="4"/>
  <c r="M7" i="4"/>
  <c r="L3" i="4"/>
  <c r="M3" i="4"/>
  <c r="I39" i="4"/>
  <c r="J39" i="4"/>
  <c r="I39" i="3"/>
  <c r="J39" i="3"/>
  <c r="L7" i="3"/>
  <c r="M7" i="3"/>
  <c r="L3" i="3"/>
  <c r="M3" i="3"/>
  <c r="I43" i="2"/>
  <c r="J43" i="2"/>
  <c r="L7" i="2"/>
  <c r="I42" i="1"/>
  <c r="J3" i="3"/>
  <c r="J7" i="2"/>
  <c r="L11" i="2"/>
  <c r="M11" i="2"/>
  <c r="J27" i="1"/>
  <c r="J21" i="1"/>
  <c r="J6" i="1"/>
  <c r="J42" i="1"/>
  <c r="L6" i="1"/>
  <c r="M6" i="1"/>
  <c r="L10" i="1"/>
  <c r="M10" i="1"/>
</calcChain>
</file>

<file path=xl/sharedStrings.xml><?xml version="1.0" encoding="utf-8"?>
<sst xmlns="http://schemas.openxmlformats.org/spreadsheetml/2006/main" count="484" uniqueCount="269">
  <si>
    <t>Nooit</t>
  </si>
  <si>
    <t>Zelden</t>
  </si>
  <si>
    <t>Soms</t>
  </si>
  <si>
    <t>Vaak</t>
  </si>
  <si>
    <t>Altijd</t>
  </si>
  <si>
    <t>Kernsymptomen</t>
  </si>
  <si>
    <t>Uitputting</t>
  </si>
  <si>
    <t>Op het werk voel ik me geestelijk uitgeput</t>
  </si>
  <si>
    <t>Alles wat ik doe op mijn werk, kost mij moeite</t>
  </si>
  <si>
    <t>Ik raak maar niet uitgerust nadat ik gewerkt heb</t>
  </si>
  <si>
    <t>Op het werk voel ik me lichamelijk uitgeput</t>
  </si>
  <si>
    <t>Als ik ‘s morgens opsta, mis ik de energie om aan de werkdag te beginnen</t>
  </si>
  <si>
    <t>Ik wil wel actief zijn op het werk, maar het lukt mij niet</t>
  </si>
  <si>
    <t>Als ik me inspan op het werk, dan word ik snel moe</t>
  </si>
  <si>
    <t>Op het einde van de werkdag voel ik me mentaal uitgeput en leeg</t>
  </si>
  <si>
    <t>Mentale distantie</t>
  </si>
  <si>
    <t>Ik kan geen belangstelling en enthousiasme opbrengen voor mijn werk</t>
  </si>
  <si>
    <t>Op mijn werk denk ik niet veel na en functioneer ik op automatische piloot*</t>
  </si>
  <si>
    <t>Ik voel een sterke weerzin tegen mijn werk</t>
  </si>
  <si>
    <t>Mijn werk laat mij onverschillig</t>
  </si>
  <si>
    <t>Ik ben cynisch over wat mijn werk voor anderen betekent</t>
  </si>
  <si>
    <t>Cognitieve ontregeling</t>
  </si>
  <si>
    <t>Op het werk kan ik er mijn aandacht moeilijk bijhouden</t>
  </si>
  <si>
    <t>Tijdens mijn werk heb ik moeite om helder na te denken</t>
  </si>
  <si>
    <t>Ik ben vergeetachtig en verstrooid tijdens mijn werk</t>
  </si>
  <si>
    <t>Als ik aan het werk ben, kan ik me moeilijk concentreren</t>
  </si>
  <si>
    <t>Ik maak fouten in mijn werk omdat ik er met mijn hoofd ‘niet goed bij ben’</t>
  </si>
  <si>
    <t>Emotionele ontregeling</t>
  </si>
  <si>
    <t>Op mijn werk heb ik het gevoel geen controle te hebben over mijn emoties</t>
  </si>
  <si>
    <t>Ik herken mezelf niet in de wijze waarop ik emotioneel reageer op mijn werk</t>
  </si>
  <si>
    <t>Tijdens mijn werk raak ik snel geïrriteerd als de dingen niet lopen zoals ik dat wil</t>
  </si>
  <si>
    <t>Ik word kwaad of verdrietig op mijn werk zonder goed te weten waarom</t>
  </si>
  <si>
    <t>Op mijn werk kan ik onbedoeld te sterk emotioneel reageren</t>
  </si>
  <si>
    <t>Secondaire symptomen</t>
  </si>
  <si>
    <t>Psychische spanningsklachten</t>
  </si>
  <si>
    <t>Ik heb problemen met inslapen of doorslapen</t>
  </si>
  <si>
    <t>Ik heb de neiging om te piekeren</t>
  </si>
  <si>
    <t>Ik voel mij opgejaagd en gespannen</t>
  </si>
  <si>
    <t>Ik voel me angstig en/of heb last van paniekaanvallen</t>
  </si>
  <si>
    <t>Ik heb moeite met drukte en/of lawaai</t>
  </si>
  <si>
    <t>Psychosomatische klachten</t>
  </si>
  <si>
    <t>Ik heb last van hartkloppingen of pijn in de borststreek</t>
  </si>
  <si>
    <t>Ik heb last van maag- en/of darmklachten</t>
  </si>
  <si>
    <t>Ik heb last van hoofdpijn</t>
  </si>
  <si>
    <t>Ik heb last van pijnlijke spieren, bijvoorbeeld in de nek, schouder of rug</t>
  </si>
  <si>
    <t>Ik word snel ziek</t>
  </si>
  <si>
    <t>Ik voel  me geestelijk uitgeput</t>
  </si>
  <si>
    <t>Alles wat ik doe, kost mij moeite</t>
  </si>
  <si>
    <t>Ik raak maar niet uitgerust</t>
  </si>
  <si>
    <t>Ik voel  me lichamelijk uitgeput</t>
  </si>
  <si>
    <t>Als ik ‘s morgens opsta, mis ik de energie om aan de dag te beginnen</t>
  </si>
  <si>
    <t>Ik wil wel actief zijn, maar het lukt mij niet</t>
  </si>
  <si>
    <t>Als ik me inspan, dan word ik snel moe</t>
  </si>
  <si>
    <t>Op het einde van de dag voel ik me mentaal uitgeput en leeg</t>
  </si>
  <si>
    <t>Ik kan er mijn aandacht moeilijk bijhouden</t>
  </si>
  <si>
    <t>Ik heb moeite om helder na te denken</t>
  </si>
  <si>
    <t>Ik ben vergeetachtig en verstrooid</t>
  </si>
  <si>
    <t>Ik kan me moeilijk concentreren</t>
  </si>
  <si>
    <t>Ik maak fouten omdat ik er met mijn hoofd ‘niet goed bij ben’</t>
  </si>
  <si>
    <t>Ik heb het gevoel geen controle te hebben over mijn emoties</t>
  </si>
  <si>
    <t>Ik herken mezelf niet in de wijze waarop ik emotioneel reageer</t>
  </si>
  <si>
    <t>Ik raak  snel geïrriteerd als de dingen niet lopen zoals ik dat wil</t>
  </si>
  <si>
    <t>Ik word kwaad of verdrietig  zonder goed te weten waarom</t>
  </si>
  <si>
    <t>Ik kan te sterk emotioneel reageren, terwijl ik dat niet wou</t>
  </si>
  <si>
    <t>Never</t>
  </si>
  <si>
    <t>Rarely</t>
  </si>
  <si>
    <t>Sometimes</t>
  </si>
  <si>
    <t>Often</t>
  </si>
  <si>
    <t>Always</t>
  </si>
  <si>
    <t>Total Core</t>
  </si>
  <si>
    <t>Core Symptoms</t>
  </si>
  <si>
    <t>Exhaustion</t>
  </si>
  <si>
    <t>At work, I feel mentally exhausted</t>
  </si>
  <si>
    <t>Everything I do at work requires a great deal of effort</t>
  </si>
  <si>
    <t>After a day at work, I find it hard to recover my energy</t>
  </si>
  <si>
    <t>Total Secondary</t>
  </si>
  <si>
    <t>At work, I feel physically exhausted</t>
  </si>
  <si>
    <t>When I get up in the morning, I lack the energy to start a new day at work</t>
  </si>
  <si>
    <t>I want to be active at work, but somehow I am unable to manage</t>
  </si>
  <si>
    <t>When I exert myself at work, I quickly get tired</t>
  </si>
  <si>
    <t>At the end of my working day, I feel mentally exhausted and drained</t>
  </si>
  <si>
    <t>Mental distance</t>
  </si>
  <si>
    <t>I struggle to find any enthusiasm for my work</t>
  </si>
  <si>
    <t>At work, I do not think much about what I am doing and I function on autopilot</t>
  </si>
  <si>
    <t>I feel a strong aversion towards my job</t>
  </si>
  <si>
    <t>I feel indifferent about my job</t>
  </si>
  <si>
    <t>I’m cynical about what my work means to others</t>
  </si>
  <si>
    <t>Cognitive impairment</t>
  </si>
  <si>
    <t>At work, I have trouble staying focused</t>
  </si>
  <si>
    <t>At work I struggle to think clearly</t>
  </si>
  <si>
    <t>I’m forgetful and distracted at work</t>
  </si>
  <si>
    <t>When I’m working, I have trouble concentrating</t>
  </si>
  <si>
    <t>I make mistakes in my work because I have my mind on other things</t>
  </si>
  <si>
    <t>Emotional impairment</t>
  </si>
  <si>
    <t>At work, I feel unable to control my emotions</t>
  </si>
  <si>
    <t>I do not recognize myself in the way I react emotionally at work</t>
  </si>
  <si>
    <t>During my work I become irritable when things don’t go my way</t>
  </si>
  <si>
    <t>I get upset or sad at work without knowing why</t>
  </si>
  <si>
    <t>At work I may overreact unintentionally</t>
  </si>
  <si>
    <t>Secondary Symptoms</t>
  </si>
  <si>
    <t>I have trouble falling or staying asleep</t>
  </si>
  <si>
    <t>I tend to worry</t>
  </si>
  <si>
    <t>I feel tense and stressed</t>
  </si>
  <si>
    <t>I feel anxious and/or suffer from panic attacks</t>
  </si>
  <si>
    <t>Noise and crowds disturb me</t>
  </si>
  <si>
    <t>I suffer from palpitations or chest pain</t>
  </si>
  <si>
    <t>I suffer from stomach and/or intestinal complaints</t>
  </si>
  <si>
    <t>I suffer from headaches</t>
  </si>
  <si>
    <t>I suffer from muscle pain, for example in the neck, shoulder or back</t>
  </si>
  <si>
    <t>I often get sick</t>
  </si>
  <si>
    <t>I feel mentally exhausted</t>
  </si>
  <si>
    <t>Everything I do requires a great deal of effort</t>
  </si>
  <si>
    <t>At the end of the day, I find it hard to recover my energy</t>
  </si>
  <si>
    <t>I feel physically exhausted</t>
  </si>
  <si>
    <t>When I get up in the morning, I lack the energy to start a new day</t>
  </si>
  <si>
    <t>I want to be active, but somehow I am unable to manage</t>
  </si>
  <si>
    <t>When I exert myself, I quickly get tired</t>
  </si>
  <si>
    <t>At the end of my day, I feel mentally exhausted and drained</t>
  </si>
  <si>
    <t>I have trouble staying focused</t>
  </si>
  <si>
    <t>I struggle to think clearly</t>
  </si>
  <si>
    <t xml:space="preserve">I’m forgetful and distracted </t>
  </si>
  <si>
    <t>I have trouble concentrating</t>
  </si>
  <si>
    <t>I make mistakes because I have my mind on other things</t>
  </si>
  <si>
    <t>I feel unable to control my emotions</t>
  </si>
  <si>
    <t xml:space="preserve">I do not recognize myself in the way I react emotionally </t>
  </si>
  <si>
    <t>I become irritable when things don’t go my way</t>
  </si>
  <si>
    <t>I get upset or sad without knowing why</t>
  </si>
  <si>
    <t>I may overreact unintentionally</t>
  </si>
  <si>
    <t>BAT</t>
  </si>
  <si>
    <t>Secundaire symptomen</t>
  </si>
  <si>
    <t>Tot. Secund.</t>
  </si>
  <si>
    <t>Tot. Kern.</t>
  </si>
  <si>
    <t>BURNOUT ASSESSMENT TOOL (BAT) - ALGEMENE VERSIE</t>
  </si>
  <si>
    <t>BURNOUT ASSESSMENT TOOL (BAT) - WERK VERSIE</t>
  </si>
  <si>
    <r>
      <t>Betekenis van de cijfers</t>
    </r>
    <r>
      <rPr>
        <sz val="12"/>
        <color theme="1"/>
        <rFont val="Calibri"/>
        <family val="2"/>
      </rPr>
      <t xml:space="preserve"> :  0 = neen ; 1 = soms ; 2= regelmatig ; 3 = vaak  4= heel vaak, voortdurend. </t>
    </r>
  </si>
  <si>
    <t>Had u afgelopen week last van:</t>
  </si>
  <si>
    <t>Neen</t>
  </si>
  <si>
    <t>Regelmatig</t>
  </si>
  <si>
    <t>1.</t>
  </si>
  <si>
    <t>Duizeligheid of een licht gevoel in het hoofd?</t>
  </si>
  <si>
    <t>2.</t>
  </si>
  <si>
    <t>Pijnlijke spieren?</t>
  </si>
  <si>
    <t>3.</t>
  </si>
  <si>
    <t>Flauw vallen?</t>
  </si>
  <si>
    <t>4.</t>
  </si>
  <si>
    <t>Pijn in de nek?</t>
  </si>
  <si>
    <t>5.</t>
  </si>
  <si>
    <t>Pijn in de rug?</t>
  </si>
  <si>
    <t>6.</t>
  </si>
  <si>
    <t>Overmatig transpiratie ?</t>
  </si>
  <si>
    <t>7.</t>
  </si>
  <si>
    <t>Hartkloppingen?</t>
  </si>
  <si>
    <t>8.</t>
  </si>
  <si>
    <t>Hoofdpijn?</t>
  </si>
  <si>
    <t>9.</t>
  </si>
  <si>
    <t>Een opgeblazen gevoel in de buik?</t>
  </si>
  <si>
    <t>10.</t>
  </si>
  <si>
    <t>Wazig zicht of vlekken voor de ogen?</t>
  </si>
  <si>
    <t>11.</t>
  </si>
  <si>
    <t>Benauwdheid?</t>
  </si>
  <si>
    <t>12.</t>
  </si>
  <si>
    <t>Misselijkheid of een maag die van streek is?</t>
  </si>
  <si>
    <t>13.</t>
  </si>
  <si>
    <t>Pijn in de buik of maagstreek?</t>
  </si>
  <si>
    <t>14.</t>
  </si>
  <si>
    <t>Tintelingen in de vingers?</t>
  </si>
  <si>
    <t>15.</t>
  </si>
  <si>
    <t>Een drukkend of beklemmend gevoel op de borst?</t>
  </si>
  <si>
    <t>16.</t>
  </si>
  <si>
    <t>Pijn in de borst?</t>
  </si>
  <si>
    <t>17.</t>
  </si>
  <si>
    <t>Neerslachtigheid?</t>
  </si>
  <si>
    <t>18.</t>
  </si>
  <si>
    <t>Zomaar plots schrikken?</t>
  </si>
  <si>
    <t>19.</t>
  </si>
  <si>
    <t>Piekeren?</t>
  </si>
  <si>
    <t>20.</t>
  </si>
  <si>
    <t>Onrustig slapen?</t>
  </si>
  <si>
    <t>21.</t>
  </si>
  <si>
    <t>Angstgevoelens vanuit het niets?</t>
  </si>
  <si>
    <t>22.</t>
  </si>
  <si>
    <t>Lusteloosheid?</t>
  </si>
  <si>
    <t>23.</t>
  </si>
  <si>
    <t>Beven in gezelschapen van anderen?</t>
  </si>
  <si>
    <t>24.</t>
  </si>
  <si>
    <t>Angst – of paniekaanvallen?</t>
  </si>
  <si>
    <t>Heel vaak</t>
  </si>
  <si>
    <t>Voelde u zich afgelopen week:</t>
  </si>
  <si>
    <t>25.</t>
  </si>
  <si>
    <t>Gespannen?</t>
  </si>
  <si>
    <t>26.</t>
  </si>
  <si>
    <t>Snel geïrriteerd?</t>
  </si>
  <si>
    <t>27.</t>
  </si>
  <si>
    <t>Angstig?</t>
  </si>
  <si>
    <t xml:space="preserve">Had u de afgelopen week het gevoel : </t>
  </si>
  <si>
    <t>28.</t>
  </si>
  <si>
    <t>Dat alles zinloos is?</t>
  </si>
  <si>
    <t>29.</t>
  </si>
  <si>
    <t>Dat u tot niets meer kunt komen?</t>
  </si>
  <si>
    <t>30.</t>
  </si>
  <si>
    <t>Dat het leven niet de moeite is?</t>
  </si>
  <si>
    <t>31.</t>
  </si>
  <si>
    <t>Dat u geen belangstelling meer kan opbrengen voor mensen en dingen om u heen?</t>
  </si>
  <si>
    <t>32.</t>
  </si>
  <si>
    <t>Dat u het allemaal niet meer aan kan?</t>
  </si>
  <si>
    <t>33.</t>
  </si>
  <si>
    <t>Dat het beter zou zijn als u maar dood was ?</t>
  </si>
  <si>
    <t>34.</t>
  </si>
  <si>
    <t>Dat u nergens meer plezier in kan hebben?</t>
  </si>
  <si>
    <t>35.</t>
  </si>
  <si>
    <t>Dat er geen uitweg is uit uw situatie?</t>
  </si>
  <si>
    <t>36.</t>
  </si>
  <si>
    <t>Dat u er niet meer tegenop kunt?</t>
  </si>
  <si>
    <t>37.</t>
  </si>
  <si>
    <t>Dat u nergens meer zin in hebt?</t>
  </si>
  <si>
    <t xml:space="preserve">Had u de afgelopen week : </t>
  </si>
  <si>
    <t>38.</t>
  </si>
  <si>
    <t>Moeite met helder denken?</t>
  </si>
  <si>
    <t>39.</t>
  </si>
  <si>
    <t>Moeite om in slaap te komen</t>
  </si>
  <si>
    <t>40.</t>
  </si>
  <si>
    <t>Angst om alleen het huis uit te gaan?</t>
  </si>
  <si>
    <t>Was u de afgelopen week:</t>
  </si>
  <si>
    <t>41.</t>
  </si>
  <si>
    <t>Snel emotioneel?</t>
  </si>
  <si>
    <t>42.</t>
  </si>
  <si>
    <t>Angstig voor iets waarvoor u niet bang hoeft te zijn?</t>
  </si>
  <si>
    <t>(b.v. dieren, hoogten, kleine ruimten )</t>
  </si>
  <si>
    <t>43.</t>
  </si>
  <si>
    <t>Bang om te reizen in bussen, treinen of trams?</t>
  </si>
  <si>
    <t>44.</t>
  </si>
  <si>
    <t>Bang om in verlegenheid te raken in gezelschap van anderen?</t>
  </si>
  <si>
    <t>45.</t>
  </si>
  <si>
    <t>Had u de afgelopen week wel eens het gevoel dat u door een onbekend gevaar bedreigd werd?</t>
  </si>
  <si>
    <t>46.</t>
  </si>
  <si>
    <t>Dacht u afgelopen week wel eens “Was ik maar dood”?</t>
  </si>
  <si>
    <t>47.</t>
  </si>
  <si>
    <t>Kwamen er de  afgelopen week wel eens beelden in gedachten of herinneringen aan (een) aangrijpende gebeurtenis(sen) die u hebt meegemaakt?</t>
  </si>
  <si>
    <t>48.</t>
  </si>
  <si>
    <t>Moest u de afgelopen week weleens uw best doen om gedachten of herinneringen aan (een) aangrijpende gebeurtenis(sen) van u af te zetten?</t>
  </si>
  <si>
    <t>Moest u afgelopen week wel eens plaatsen vermijden omdat u er angstig van werd?</t>
  </si>
  <si>
    <t>Moest u afgelopen week sommige handelingen een aantal keren herhalen voor u iets anders kon gaan doen?</t>
  </si>
  <si>
    <t>49.</t>
  </si>
  <si>
    <t>50.</t>
  </si>
  <si>
    <t>Hebt u de afgelopen week misschien nog klachten ervaren die hierboven niet vermeld staan? Zo ja, kan u deze beschrijven?</t>
  </si>
  <si>
    <t>…........................................................................................................................................................................................</t>
  </si>
  <si>
    <t>Minder dan een maand geleden</t>
  </si>
  <si>
    <t xml:space="preserve"> 1-3 maanden geleden</t>
  </si>
  <si>
    <t>3-6 maanden geleden</t>
  </si>
  <si>
    <t>6-12 maanden geleden</t>
  </si>
  <si>
    <t>1-2 jaren geleden</t>
  </si>
  <si>
    <t>2-5 jaren geleden</t>
  </si>
  <si>
    <t>Langer dan 5 jaren geleden</t>
  </si>
  <si>
    <t>4 DIMENSIONELE KLACHTENLIJST (4DKL)</t>
  </si>
  <si>
    <t>Testdatum:</t>
  </si>
  <si>
    <t>../../….</t>
  </si>
  <si>
    <t>SOMATISATIE</t>
  </si>
  <si>
    <t>DISTRESS</t>
  </si>
  <si>
    <t>DEPRESSIE</t>
  </si>
  <si>
    <t>ANGSTSTOORNIS</t>
  </si>
  <si>
    <r>
      <t xml:space="preserve">Het gaat hierbij over de laatste </t>
    </r>
    <r>
      <rPr>
        <b/>
        <i/>
        <sz val="12"/>
        <color theme="1"/>
        <rFont val="Calibri"/>
        <family val="2"/>
      </rPr>
      <t xml:space="preserve">zeven </t>
    </r>
    <r>
      <rPr>
        <b/>
        <sz val="12"/>
        <color theme="1"/>
        <rFont val="Calibri"/>
        <family val="2"/>
      </rPr>
      <t>dagen.</t>
    </r>
  </si>
  <si>
    <t>Testdatum 1:</t>
  </si>
  <si>
    <t>Testdatum 2:</t>
  </si>
  <si>
    <t>Testdatum 3:</t>
  </si>
  <si>
    <t>Hoe lang geleden zijn uw huidige klachten begonnen? (maak het vakje zwart dat van toepassing is)</t>
  </si>
  <si>
    <t xml:space="preserve">Opdracht: zet een kruisje 'x' in het vak van jouw keuze </t>
  </si>
  <si>
    <t>In te vullen wanneer je nog aan het werk bent + vul daarna de 4DKL in via tabblad 3</t>
  </si>
  <si>
    <t>Opdracht: zet 1 kruisje 'x' bij elke stelling in de kolom die voor jou weergeeft hoe je je voelt</t>
  </si>
  <si>
    <t>In te vullen wanneer je thuis bent/niet meer werkt +  vul daarna de 4DKL in via tabblad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</si>
</sst>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i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2"/>
      <color rgb="FF00B050"/>
      <name val="Calibri (Hoofdtekst)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0.79998168889431442"/>
      </left>
      <right/>
      <top style="thin">
        <color theme="8" tint="0.79998168889431442"/>
      </top>
      <bottom/>
      <diagonal/>
    </border>
    <border>
      <left/>
      <right style="thin">
        <color theme="8" tint="0.79998168889431442"/>
      </right>
      <top style="thin">
        <color theme="8" tint="0.79998168889431442"/>
      </top>
      <bottom/>
      <diagonal/>
    </border>
    <border>
      <left style="thin">
        <color theme="8" tint="0.79998168889431442"/>
      </left>
      <right/>
      <top/>
      <bottom/>
      <diagonal/>
    </border>
    <border>
      <left/>
      <right style="thin">
        <color theme="8" tint="0.79998168889431442"/>
      </right>
      <top/>
      <bottom/>
      <diagonal/>
    </border>
    <border>
      <left style="thin">
        <color theme="8" tint="0.79998168889431442"/>
      </left>
      <right/>
      <top/>
      <bottom style="thin">
        <color theme="8" tint="0.79998168889431442"/>
      </bottom>
      <diagonal/>
    </border>
    <border>
      <left/>
      <right style="thin">
        <color theme="8" tint="0.79998168889431442"/>
      </right>
      <top/>
      <bottom style="thin">
        <color theme="8" tint="0.7999816888943144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1" fillId="2" borderId="1" xfId="0" applyFont="1" applyFill="1" applyBorder="1" applyAlignment="1"/>
    <xf numFmtId="0" fontId="0" fillId="0" borderId="1" xfId="0" applyBorder="1"/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/>
    <xf numFmtId="0" fontId="5" fillId="3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 applyAlignment="1"/>
    <xf numFmtId="0" fontId="5" fillId="3" borderId="0" xfId="0" applyFont="1" applyFill="1" applyAlignment="1"/>
    <xf numFmtId="0" fontId="0" fillId="0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wrapText="1"/>
    </xf>
    <xf numFmtId="0" fontId="0" fillId="0" borderId="2" xfId="0" applyBorder="1"/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0" fillId="4" borderId="5" xfId="0" applyFill="1" applyBorder="1"/>
    <xf numFmtId="0" fontId="0" fillId="4" borderId="6" xfId="0" applyFill="1" applyBorder="1" applyAlignment="1">
      <alignment wrapText="1"/>
    </xf>
    <xf numFmtId="0" fontId="12" fillId="0" borderId="0" xfId="0" applyFont="1" applyAlignment="1"/>
    <xf numFmtId="0" fontId="7" fillId="0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3" fillId="3" borderId="0" xfId="0" applyFont="1" applyFill="1" applyAlignment="1">
      <alignment horizontal="center" vertical="center" textRotation="90"/>
    </xf>
    <xf numFmtId="0" fontId="2" fillId="3" borderId="0" xfId="0" applyFont="1" applyFill="1" applyAlignment="1">
      <alignment horizontal="center" vertical="center" textRotation="90"/>
    </xf>
    <xf numFmtId="0" fontId="0" fillId="0" borderId="0" xfId="0" applyAlignment="1"/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0" fillId="4" borderId="6" xfId="0" applyFill="1" applyBorder="1" applyAlignment="1">
      <alignment vertical="top" wrapText="1"/>
    </xf>
    <xf numFmtId="0" fontId="0" fillId="4" borderId="5" xfId="0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4" borderId="7" xfId="0" applyFill="1" applyBorder="1" applyAlignment="1">
      <alignment vertical="top"/>
    </xf>
    <xf numFmtId="0" fontId="0" fillId="4" borderId="8" xfId="0" applyFill="1" applyBorder="1" applyAlignment="1">
      <alignment vertical="top" wrapText="1"/>
    </xf>
  </cellXfs>
  <cellStyles count="1">
    <cellStyle name="Stand." xfId="0" builtinId="0"/>
  </cellStyles>
  <dxfs count="9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1.xml"/><Relationship Id="rId12" Type="http://schemas.openxmlformats.org/officeDocument/2006/relationships/customXml" Target="../customXml/item2.xml"/><Relationship Id="rId1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49</xdr:row>
      <xdr:rowOff>44450</xdr:rowOff>
    </xdr:from>
    <xdr:to>
      <xdr:col>6</xdr:col>
      <xdr:colOff>46712</xdr:colOff>
      <xdr:row>62</xdr:row>
      <xdr:rowOff>177474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9DA16FD1-3A2E-4D48-805D-A813306BB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" y="8515350"/>
          <a:ext cx="7304762" cy="2526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48</xdr:row>
      <xdr:rowOff>38100</xdr:rowOff>
    </xdr:from>
    <xdr:to>
      <xdr:col>7</xdr:col>
      <xdr:colOff>126120</xdr:colOff>
      <xdr:row>62</xdr:row>
      <xdr:rowOff>28243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4FD4C95-E2FB-4C1E-BB54-DCCFEE5F0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8318500"/>
          <a:ext cx="7038095" cy="25682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613833</xdr:colOff>
      <xdr:row>8</xdr:row>
      <xdr:rowOff>10584</xdr:rowOff>
    </xdr:from>
    <xdr:to>
      <xdr:col>23</xdr:col>
      <xdr:colOff>552595</xdr:colOff>
      <xdr:row>21</xdr:row>
      <xdr:rowOff>143608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9E7AD70-6BF5-4106-BFDD-6D56FABDE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5916" y="1534584"/>
          <a:ext cx="7304762" cy="26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9</xdr:row>
      <xdr:rowOff>0</xdr:rowOff>
    </xdr:from>
    <xdr:to>
      <xdr:col>23</xdr:col>
      <xdr:colOff>370595</xdr:colOff>
      <xdr:row>22</xdr:row>
      <xdr:rowOff>180643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D3B1095-1D73-4FF8-9885-380ABFFD7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2795" y="1714500"/>
          <a:ext cx="7038095" cy="2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37" workbookViewId="0">
      <selection activeCell="A2" sqref="A2:B2"/>
    </sheetView>
  </sheetViews>
  <sheetFormatPr baseColWidth="10" defaultColWidth="8.83203125" defaultRowHeight="15" x14ac:dyDescent="0.2"/>
  <cols>
    <col min="2" max="2" width="67.33203125" customWidth="1"/>
    <col min="3" max="3" width="8.83203125" style="8"/>
    <col min="4" max="4" width="10" style="8" customWidth="1"/>
    <col min="5" max="7" width="8.83203125" style="8"/>
    <col min="8" max="8" width="4.83203125" customWidth="1"/>
    <col min="9" max="9" width="16.33203125" hidden="1" customWidth="1"/>
    <col min="11" max="11" width="3.1640625" customWidth="1"/>
    <col min="12" max="12" width="10.5" hidden="1" customWidth="1"/>
    <col min="13" max="13" width="10.83203125" customWidth="1"/>
  </cols>
  <sheetData>
    <row r="1" spans="1:13" ht="21" x14ac:dyDescent="0.25">
      <c r="A1" s="27" t="s">
        <v>133</v>
      </c>
      <c r="B1" s="27"/>
      <c r="D1" s="20" t="s">
        <v>254</v>
      </c>
      <c r="E1" t="s">
        <v>255</v>
      </c>
    </row>
    <row r="2" spans="1:13" s="11" customFormat="1" ht="21" customHeight="1" x14ac:dyDescent="0.2">
      <c r="A2" s="26" t="s">
        <v>266</v>
      </c>
      <c r="B2" s="26"/>
      <c r="C2" s="14"/>
      <c r="D2" s="14"/>
      <c r="E2" s="14"/>
      <c r="F2" s="14"/>
      <c r="G2" s="14"/>
    </row>
    <row r="3" spans="1:13" ht="21" x14ac:dyDescent="0.25">
      <c r="A3" s="12" t="s">
        <v>267</v>
      </c>
      <c r="B3" s="9"/>
    </row>
    <row r="4" spans="1:13" x14ac:dyDescent="0.2"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13" x14ac:dyDescent="0.2">
      <c r="C5" s="8">
        <v>1</v>
      </c>
      <c r="D5" s="8">
        <v>2</v>
      </c>
      <c r="E5" s="8">
        <v>3</v>
      </c>
      <c r="F5" s="8">
        <v>4</v>
      </c>
      <c r="G5" s="8">
        <v>5</v>
      </c>
      <c r="M5" t="s">
        <v>131</v>
      </c>
    </row>
    <row r="6" spans="1:13" x14ac:dyDescent="0.2">
      <c r="A6" s="28" t="s">
        <v>5</v>
      </c>
      <c r="B6" s="4" t="s">
        <v>6</v>
      </c>
      <c r="C6" s="16" t="s">
        <v>0</v>
      </c>
      <c r="D6" s="16" t="s">
        <v>1</v>
      </c>
      <c r="E6" s="16" t="s">
        <v>2</v>
      </c>
      <c r="F6" s="16" t="s">
        <v>3</v>
      </c>
      <c r="G6" s="16" t="s">
        <v>4</v>
      </c>
      <c r="I6">
        <f>COUNTIF(C7:C14,"x")*1+COUNTIF(D7:D14,"x")*2+COUNTIF(E7:E14,"x")*3+COUNTIF(F7:F14,"x")*4+COUNTIF(G7:G14,"x")*5</f>
        <v>0</v>
      </c>
      <c r="J6">
        <f>I6/8</f>
        <v>0</v>
      </c>
      <c r="L6">
        <f>I6+I15+I21+I27</f>
        <v>0</v>
      </c>
      <c r="M6">
        <f>L6/23</f>
        <v>0</v>
      </c>
    </row>
    <row r="7" spans="1:13" x14ac:dyDescent="0.2">
      <c r="A7" s="28"/>
      <c r="B7" s="5" t="s">
        <v>7</v>
      </c>
      <c r="C7" s="17"/>
      <c r="D7" s="17"/>
      <c r="E7" s="17"/>
      <c r="F7" s="17"/>
      <c r="G7" s="17"/>
    </row>
    <row r="8" spans="1:13" x14ac:dyDescent="0.2">
      <c r="A8" s="28"/>
      <c r="B8" s="5" t="s">
        <v>8</v>
      </c>
      <c r="C8" s="17"/>
      <c r="D8" s="17"/>
      <c r="E8" s="17"/>
      <c r="F8" s="17"/>
      <c r="G8" s="17"/>
    </row>
    <row r="9" spans="1:13" x14ac:dyDescent="0.2">
      <c r="A9" s="28"/>
      <c r="B9" s="5" t="s">
        <v>9</v>
      </c>
      <c r="C9" s="17"/>
      <c r="D9" s="17"/>
      <c r="E9" s="17"/>
      <c r="F9" s="17"/>
      <c r="G9" s="17"/>
      <c r="M9" t="s">
        <v>130</v>
      </c>
    </row>
    <row r="10" spans="1:13" x14ac:dyDescent="0.2">
      <c r="A10" s="28"/>
      <c r="B10" s="5" t="s">
        <v>10</v>
      </c>
      <c r="C10" s="17"/>
      <c r="D10" s="17"/>
      <c r="E10" s="17"/>
      <c r="F10" s="17"/>
      <c r="G10" s="17"/>
      <c r="L10">
        <f>I33+I38</f>
        <v>0</v>
      </c>
      <c r="M10">
        <f>L10/10</f>
        <v>0</v>
      </c>
    </row>
    <row r="11" spans="1:13" x14ac:dyDescent="0.2">
      <c r="A11" s="28"/>
      <c r="B11" s="5" t="s">
        <v>11</v>
      </c>
      <c r="C11" s="17"/>
      <c r="D11" s="17"/>
      <c r="E11" s="17"/>
      <c r="F11" s="17"/>
      <c r="G11" s="17"/>
    </row>
    <row r="12" spans="1:13" x14ac:dyDescent="0.2">
      <c r="A12" s="28"/>
      <c r="B12" s="5" t="s">
        <v>12</v>
      </c>
      <c r="C12" s="17"/>
      <c r="D12" s="17"/>
      <c r="E12" s="17"/>
      <c r="F12" s="17"/>
      <c r="G12" s="17"/>
    </row>
    <row r="13" spans="1:13" x14ac:dyDescent="0.2">
      <c r="A13" s="28"/>
      <c r="B13" s="5" t="s">
        <v>13</v>
      </c>
      <c r="C13" s="17"/>
      <c r="D13" s="17"/>
      <c r="E13" s="17"/>
      <c r="F13" s="17"/>
      <c r="G13" s="17"/>
    </row>
    <row r="14" spans="1:13" x14ac:dyDescent="0.2">
      <c r="A14" s="28"/>
      <c r="B14" s="5" t="s">
        <v>14</v>
      </c>
      <c r="C14" s="17"/>
      <c r="D14" s="17"/>
      <c r="E14" s="17"/>
      <c r="F14" s="17"/>
      <c r="G14" s="17"/>
    </row>
    <row r="15" spans="1:13" x14ac:dyDescent="0.2">
      <c r="A15" s="28"/>
      <c r="B15" s="4" t="s">
        <v>15</v>
      </c>
      <c r="C15" s="16" t="s">
        <v>0</v>
      </c>
      <c r="D15" s="16" t="s">
        <v>1</v>
      </c>
      <c r="E15" s="16" t="s">
        <v>2</v>
      </c>
      <c r="F15" s="16" t="s">
        <v>3</v>
      </c>
      <c r="G15" s="16" t="s">
        <v>4</v>
      </c>
      <c r="I15">
        <f>COUNTIF(C16:C20,"x")*1+COUNTIF(D16:D20,"x")*2+COUNTIF(E16:E20,"x")*3+COUNTIF(F16:F20,"x")*4+COUNTIF(G16:G20,"x")*5</f>
        <v>0</v>
      </c>
      <c r="J15">
        <f>I15/5</f>
        <v>0</v>
      </c>
    </row>
    <row r="16" spans="1:13" x14ac:dyDescent="0.2">
      <c r="A16" s="28"/>
      <c r="B16" s="5" t="s">
        <v>16</v>
      </c>
      <c r="C16" s="17"/>
      <c r="D16" s="17"/>
      <c r="E16" s="17"/>
      <c r="F16" s="17"/>
      <c r="G16" s="17"/>
    </row>
    <row r="17" spans="1:10" x14ac:dyDescent="0.2">
      <c r="A17" s="28"/>
      <c r="B17" s="5" t="s">
        <v>17</v>
      </c>
      <c r="C17" s="17"/>
      <c r="D17" s="17"/>
      <c r="E17" s="17"/>
      <c r="F17" s="17"/>
      <c r="G17" s="17"/>
    </row>
    <row r="18" spans="1:10" x14ac:dyDescent="0.2">
      <c r="A18" s="28"/>
      <c r="B18" s="5" t="s">
        <v>18</v>
      </c>
      <c r="C18" s="17"/>
      <c r="D18" s="17"/>
      <c r="E18" s="17"/>
      <c r="F18" s="17"/>
      <c r="G18" s="17"/>
    </row>
    <row r="19" spans="1:10" x14ac:dyDescent="0.2">
      <c r="A19" s="28"/>
      <c r="B19" s="5" t="s">
        <v>19</v>
      </c>
      <c r="C19" s="17"/>
      <c r="D19" s="17"/>
      <c r="E19" s="17"/>
      <c r="F19" s="17"/>
      <c r="G19" s="17"/>
    </row>
    <row r="20" spans="1:10" x14ac:dyDescent="0.2">
      <c r="A20" s="28"/>
      <c r="B20" s="5" t="s">
        <v>20</v>
      </c>
      <c r="C20" s="17"/>
      <c r="D20" s="17"/>
      <c r="E20" s="17"/>
      <c r="F20" s="17"/>
      <c r="G20" s="17"/>
    </row>
    <row r="21" spans="1:10" x14ac:dyDescent="0.2">
      <c r="A21" s="28"/>
      <c r="B21" s="4" t="s">
        <v>21</v>
      </c>
      <c r="C21" s="16" t="s">
        <v>0</v>
      </c>
      <c r="D21" s="16" t="s">
        <v>1</v>
      </c>
      <c r="E21" s="16" t="s">
        <v>2</v>
      </c>
      <c r="F21" s="16" t="s">
        <v>3</v>
      </c>
      <c r="G21" s="16" t="s">
        <v>4</v>
      </c>
      <c r="I21">
        <f>COUNTIF(C22:C26,"x")*1+COUNTIF(D22:D26,"x")*2+COUNTIF(E22:E26,"x")*3+COUNTIF(F22:F26,"x")*4+COUNTIF(G22:G26,"x")*5</f>
        <v>0</v>
      </c>
      <c r="J21">
        <f>I21/5</f>
        <v>0</v>
      </c>
    </row>
    <row r="22" spans="1:10" x14ac:dyDescent="0.2">
      <c r="A22" s="28"/>
      <c r="B22" s="5" t="s">
        <v>22</v>
      </c>
      <c r="C22" s="17"/>
      <c r="D22" s="17"/>
      <c r="E22" s="17"/>
      <c r="F22" s="17"/>
      <c r="G22" s="17"/>
    </row>
    <row r="23" spans="1:10" x14ac:dyDescent="0.2">
      <c r="A23" s="28"/>
      <c r="B23" s="5" t="s">
        <v>23</v>
      </c>
      <c r="C23" s="17"/>
      <c r="D23" s="17"/>
      <c r="E23" s="17"/>
      <c r="F23" s="17"/>
      <c r="G23" s="17"/>
    </row>
    <row r="24" spans="1:10" x14ac:dyDescent="0.2">
      <c r="A24" s="28"/>
      <c r="B24" s="5" t="s">
        <v>24</v>
      </c>
      <c r="C24" s="17"/>
      <c r="D24" s="17"/>
      <c r="E24" s="17"/>
      <c r="F24" s="17"/>
      <c r="G24" s="17"/>
    </row>
    <row r="25" spans="1:10" x14ac:dyDescent="0.2">
      <c r="A25" s="28"/>
      <c r="B25" s="5" t="s">
        <v>25</v>
      </c>
      <c r="C25" s="17"/>
      <c r="D25" s="17"/>
      <c r="E25" s="17"/>
      <c r="F25" s="17"/>
      <c r="G25" s="17"/>
    </row>
    <row r="26" spans="1:10" x14ac:dyDescent="0.2">
      <c r="A26" s="28"/>
      <c r="B26" s="5" t="s">
        <v>26</v>
      </c>
      <c r="C26" s="17"/>
      <c r="D26" s="17"/>
      <c r="E26" s="17"/>
      <c r="F26" s="17"/>
      <c r="G26" s="17"/>
    </row>
    <row r="27" spans="1:10" x14ac:dyDescent="0.2">
      <c r="A27" s="28"/>
      <c r="B27" s="4" t="s">
        <v>27</v>
      </c>
      <c r="C27" s="16" t="s">
        <v>0</v>
      </c>
      <c r="D27" s="16" t="s">
        <v>1</v>
      </c>
      <c r="E27" s="16" t="s">
        <v>2</v>
      </c>
      <c r="F27" s="16" t="s">
        <v>3</v>
      </c>
      <c r="G27" s="16" t="s">
        <v>4</v>
      </c>
      <c r="I27">
        <f>COUNTIF(C28:C32,"x")*1+COUNTIF(D28:D32,"x")*2+COUNTIF(E28:E32,"x")*3+COUNTIF(F28:F32,"x")*4+COUNTIF(G28:G32,"x")*5</f>
        <v>0</v>
      </c>
      <c r="J27">
        <f>I27/5</f>
        <v>0</v>
      </c>
    </row>
    <row r="28" spans="1:10" x14ac:dyDescent="0.2">
      <c r="A28" s="28"/>
      <c r="B28" s="5" t="s">
        <v>28</v>
      </c>
      <c r="C28" s="17"/>
      <c r="D28" s="17"/>
      <c r="E28" s="17"/>
      <c r="F28" s="17"/>
      <c r="G28" s="17"/>
    </row>
    <row r="29" spans="1:10" x14ac:dyDescent="0.2">
      <c r="A29" s="28"/>
      <c r="B29" s="5" t="s">
        <v>29</v>
      </c>
      <c r="C29" s="17"/>
      <c r="D29" s="17"/>
      <c r="E29" s="17"/>
      <c r="F29" s="17"/>
      <c r="G29" s="17"/>
    </row>
    <row r="30" spans="1:10" x14ac:dyDescent="0.2">
      <c r="A30" s="28"/>
      <c r="B30" s="5" t="s">
        <v>30</v>
      </c>
      <c r="C30" s="17"/>
      <c r="D30" s="17"/>
      <c r="E30" s="17"/>
      <c r="F30" s="17"/>
      <c r="G30" s="17"/>
    </row>
    <row r="31" spans="1:10" x14ac:dyDescent="0.2">
      <c r="A31" s="28"/>
      <c r="B31" s="5" t="s">
        <v>31</v>
      </c>
      <c r="C31" s="17"/>
      <c r="D31" s="17"/>
      <c r="E31" s="17"/>
      <c r="F31" s="17"/>
      <c r="G31" s="17"/>
    </row>
    <row r="32" spans="1:10" x14ac:dyDescent="0.2">
      <c r="A32" s="28"/>
      <c r="B32" s="5" t="s">
        <v>32</v>
      </c>
      <c r="C32" s="17"/>
      <c r="D32" s="17"/>
      <c r="E32" s="17"/>
      <c r="F32" s="17"/>
      <c r="G32" s="17"/>
    </row>
    <row r="33" spans="1:10" x14ac:dyDescent="0.2">
      <c r="A33" s="29" t="s">
        <v>33</v>
      </c>
      <c r="B33" s="4" t="s">
        <v>34</v>
      </c>
      <c r="C33" s="16" t="s">
        <v>0</v>
      </c>
      <c r="D33" s="16" t="s">
        <v>1</v>
      </c>
      <c r="E33" s="16" t="s">
        <v>2</v>
      </c>
      <c r="F33" s="16" t="s">
        <v>3</v>
      </c>
      <c r="G33" s="16" t="s">
        <v>4</v>
      </c>
      <c r="I33">
        <f>COUNTIF(C34:C38,"x")*1+COUNTIF(D34:D38,"x")*2+COUNTIF(E34:E38,"x")*3+COUNTIF(F34:F38,"x")*4+COUNTIF(G34:G38,"x")*5</f>
        <v>0</v>
      </c>
    </row>
    <row r="34" spans="1:10" x14ac:dyDescent="0.2">
      <c r="A34" s="29"/>
      <c r="B34" s="5" t="s">
        <v>35</v>
      </c>
      <c r="C34" s="17"/>
      <c r="D34" s="17"/>
      <c r="E34" s="17"/>
      <c r="F34" s="17"/>
      <c r="G34" s="17"/>
    </row>
    <row r="35" spans="1:10" x14ac:dyDescent="0.2">
      <c r="A35" s="29"/>
      <c r="B35" s="5" t="s">
        <v>36</v>
      </c>
      <c r="C35" s="17"/>
      <c r="D35" s="17"/>
      <c r="E35" s="17"/>
      <c r="F35" s="17"/>
      <c r="G35" s="17"/>
    </row>
    <row r="36" spans="1:10" x14ac:dyDescent="0.2">
      <c r="A36" s="29"/>
      <c r="B36" s="5" t="s">
        <v>37</v>
      </c>
      <c r="C36" s="17"/>
      <c r="D36" s="17"/>
      <c r="E36" s="17"/>
      <c r="F36" s="17"/>
      <c r="G36" s="17"/>
    </row>
    <row r="37" spans="1:10" x14ac:dyDescent="0.2">
      <c r="A37" s="29"/>
      <c r="B37" s="5" t="s">
        <v>38</v>
      </c>
      <c r="C37" s="17"/>
      <c r="D37" s="17"/>
      <c r="E37" s="17"/>
      <c r="F37" s="17"/>
      <c r="G37" s="17"/>
    </row>
    <row r="38" spans="1:10" x14ac:dyDescent="0.2">
      <c r="A38" s="29"/>
      <c r="B38" s="5" t="s">
        <v>39</v>
      </c>
      <c r="C38" s="17"/>
      <c r="D38" s="17"/>
      <c r="E38" s="17"/>
      <c r="F38" s="17"/>
      <c r="G38" s="17"/>
      <c r="I38">
        <f>COUNTIF(C39:C44,"x")*1+COUNTIF(D39:D44,"x")*2+COUNTIF(E39:E44,"x")*3+COUNTIF(F39:F44,"x")*4+COUNTIF(G39:G44,"x")*5</f>
        <v>0</v>
      </c>
    </row>
    <row r="39" spans="1:10" x14ac:dyDescent="0.2">
      <c r="A39" s="29"/>
      <c r="B39" s="4" t="s">
        <v>40</v>
      </c>
      <c r="C39" s="16" t="s">
        <v>0</v>
      </c>
      <c r="D39" s="16" t="s">
        <v>1</v>
      </c>
      <c r="E39" s="16" t="s">
        <v>2</v>
      </c>
      <c r="F39" s="16" t="s">
        <v>3</v>
      </c>
      <c r="G39" s="16" t="s">
        <v>4</v>
      </c>
    </row>
    <row r="40" spans="1:10" x14ac:dyDescent="0.2">
      <c r="A40" s="29"/>
      <c r="B40" s="5" t="s">
        <v>41</v>
      </c>
      <c r="C40" s="17"/>
      <c r="D40" s="17"/>
      <c r="E40" s="17"/>
      <c r="F40" s="17"/>
      <c r="G40" s="17"/>
    </row>
    <row r="41" spans="1:10" x14ac:dyDescent="0.2">
      <c r="A41" s="29"/>
      <c r="B41" s="5" t="s">
        <v>42</v>
      </c>
      <c r="C41" s="17"/>
      <c r="D41" s="17"/>
      <c r="E41" s="17"/>
      <c r="F41" s="17"/>
      <c r="G41" s="17"/>
    </row>
    <row r="42" spans="1:10" x14ac:dyDescent="0.2">
      <c r="A42" s="29"/>
      <c r="B42" s="5" t="s">
        <v>43</v>
      </c>
      <c r="C42" s="17"/>
      <c r="D42" s="17"/>
      <c r="E42" s="17"/>
      <c r="F42" s="17"/>
      <c r="G42" s="17"/>
      <c r="I42">
        <f>SUM(I33:I38)</f>
        <v>0</v>
      </c>
      <c r="J42">
        <f>I42/10</f>
        <v>0</v>
      </c>
    </row>
    <row r="43" spans="1:10" x14ac:dyDescent="0.2">
      <c r="A43" s="29"/>
      <c r="B43" s="5" t="s">
        <v>44</v>
      </c>
      <c r="C43" s="17"/>
      <c r="D43" s="17"/>
      <c r="E43" s="17"/>
      <c r="F43" s="17"/>
      <c r="G43" s="17"/>
    </row>
    <row r="44" spans="1:10" x14ac:dyDescent="0.2">
      <c r="A44" s="29"/>
      <c r="B44" s="5" t="s">
        <v>45</v>
      </c>
      <c r="C44" s="17"/>
      <c r="D44" s="17"/>
      <c r="E44" s="17"/>
      <c r="F44" s="17"/>
      <c r="G44" s="17"/>
    </row>
  </sheetData>
  <mergeCells count="4">
    <mergeCell ref="A2:B2"/>
    <mergeCell ref="A1:B1"/>
    <mergeCell ref="A6:A32"/>
    <mergeCell ref="A33:A44"/>
  </mergeCells>
  <conditionalFormatting sqref="J6">
    <cfRule type="cellIs" dxfId="95" priority="25" operator="greaterThanOrEqual">
      <formula>3.31</formula>
    </cfRule>
    <cfRule type="cellIs" dxfId="94" priority="26" operator="between">
      <formula>3.03</formula>
      <formula>3.31</formula>
    </cfRule>
    <cfRule type="cellIs" dxfId="93" priority="27" operator="lessThan">
      <formula>3.06</formula>
    </cfRule>
  </conditionalFormatting>
  <conditionalFormatting sqref="J15">
    <cfRule type="cellIs" dxfId="92" priority="22" operator="greaterThanOrEqual">
      <formula>3.1</formula>
    </cfRule>
    <cfRule type="cellIs" dxfId="91" priority="23" operator="between">
      <formula>2.5</formula>
      <formula>3.1</formula>
    </cfRule>
    <cfRule type="cellIs" dxfId="90" priority="24" operator="lessThan">
      <formula>2.5</formula>
    </cfRule>
  </conditionalFormatting>
  <conditionalFormatting sqref="J21">
    <cfRule type="cellIs" dxfId="89" priority="19" operator="greaterThanOrEqual">
      <formula>3.1</formula>
    </cfRule>
    <cfRule type="cellIs" dxfId="88" priority="20" operator="between">
      <formula>2.7</formula>
      <formula>3.1</formula>
    </cfRule>
    <cfRule type="cellIs" dxfId="87" priority="21" operator="lessThan">
      <formula>2.7</formula>
    </cfRule>
  </conditionalFormatting>
  <conditionalFormatting sqref="J27">
    <cfRule type="cellIs" dxfId="86" priority="16" operator="greaterThanOrEqual">
      <formula>2.9</formula>
    </cfRule>
    <cfRule type="cellIs" dxfId="85" priority="17" operator="between">
      <formula>2.1</formula>
      <formula>2.9</formula>
    </cfRule>
    <cfRule type="cellIs" dxfId="84" priority="18" operator="lessThan">
      <formula>2.1</formula>
    </cfRule>
  </conditionalFormatting>
  <conditionalFormatting sqref="M6">
    <cfRule type="cellIs" dxfId="83" priority="13" operator="greaterThanOrEqual">
      <formula>3.02</formula>
    </cfRule>
    <cfRule type="cellIs" dxfId="82" priority="14" operator="between">
      <formula>2.59</formula>
      <formula>3.02</formula>
    </cfRule>
    <cfRule type="cellIs" dxfId="81" priority="15" operator="lessThan">
      <formula>2.59</formula>
    </cfRule>
  </conditionalFormatting>
  <conditionalFormatting sqref="M10">
    <cfRule type="cellIs" dxfId="80" priority="10" operator="greaterThanOrEqual">
      <formula>3.35</formula>
    </cfRule>
    <cfRule type="cellIs" dxfId="79" priority="11" operator="between">
      <formula>2.85</formula>
      <formula>3.35</formula>
    </cfRule>
    <cfRule type="cellIs" dxfId="78" priority="12" operator="lessThan">
      <formula>2.85</formula>
    </cfRule>
  </conditionalFormatting>
  <conditionalFormatting sqref="J42">
    <cfRule type="cellIs" dxfId="77" priority="4" operator="greaterThanOrEqual">
      <formula>3.35</formula>
    </cfRule>
    <cfRule type="cellIs" dxfId="76" priority="5" operator="between">
      <formula>2.85</formula>
      <formula>3.35</formula>
    </cfRule>
    <cfRule type="cellIs" dxfId="75" priority="6" operator="lessThan">
      <formula>2.85</formula>
    </cfRule>
  </conditionalFormatting>
  <pageMargins left="0.70866141732283472" right="0.70866141732283472" top="0.74803149606299213" bottom="0.74803149606299213" header="0.31496062992125984" footer="0.31496062992125984"/>
  <pageSetup scale="78" orientation="landscape" r:id="rId1"/>
  <headerFooter>
    <oddHeader>&amp;LBAT - Werk versie&amp;CNaam Klant&amp;RIngevuld op ../../....</oddHeader>
    <oddFooter>&amp;LBurnout Assessment Tool&amp;R&amp;D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R25" sqref="R25"/>
    </sheetView>
  </sheetViews>
  <sheetFormatPr baseColWidth="10" defaultColWidth="8.83203125" defaultRowHeight="15" x14ac:dyDescent="0.2"/>
  <cols>
    <col min="2" max="2" width="54" bestFit="1" customWidth="1"/>
    <col min="3" max="3" width="8.83203125" style="8"/>
    <col min="4" max="4" width="9.83203125" style="8" customWidth="1"/>
    <col min="5" max="7" width="8.83203125" style="8"/>
    <col min="8" max="8" width="3.6640625" customWidth="1"/>
    <col min="9" max="9" width="16.33203125" hidden="1" customWidth="1"/>
    <col min="11" max="11" width="4.5" customWidth="1"/>
    <col min="12" max="12" width="10.5" hidden="1" customWidth="1"/>
    <col min="13" max="13" width="11.1640625" bestFit="1" customWidth="1"/>
  </cols>
  <sheetData>
    <row r="1" spans="1:13" ht="21" x14ac:dyDescent="0.25">
      <c r="A1" s="27" t="s">
        <v>132</v>
      </c>
      <c r="B1" s="27"/>
      <c r="D1" s="20" t="s">
        <v>254</v>
      </c>
      <c r="E1" t="s">
        <v>255</v>
      </c>
    </row>
    <row r="2" spans="1:13" s="11" customFormat="1" ht="21" customHeight="1" x14ac:dyDescent="0.2">
      <c r="A2" s="26" t="s">
        <v>268</v>
      </c>
      <c r="B2" s="26"/>
      <c r="C2" s="32"/>
      <c r="D2" s="32"/>
      <c r="E2" s="14"/>
      <c r="F2" s="14"/>
      <c r="G2" s="14"/>
    </row>
    <row r="3" spans="1:13" ht="21" x14ac:dyDescent="0.25">
      <c r="A3" s="12" t="s">
        <v>267</v>
      </c>
      <c r="B3" s="9"/>
    </row>
    <row r="5" spans="1:13" x14ac:dyDescent="0.2">
      <c r="C5" s="15" t="s">
        <v>0</v>
      </c>
      <c r="D5" s="15" t="s">
        <v>1</v>
      </c>
      <c r="E5" s="15" t="s">
        <v>2</v>
      </c>
      <c r="F5" s="15" t="s">
        <v>3</v>
      </c>
      <c r="G5" s="15" t="s">
        <v>4</v>
      </c>
    </row>
    <row r="6" spans="1:13" x14ac:dyDescent="0.2">
      <c r="C6" s="8">
        <v>1</v>
      </c>
      <c r="D6" s="8">
        <v>2</v>
      </c>
      <c r="E6" s="8">
        <v>3</v>
      </c>
      <c r="F6" s="8">
        <v>4</v>
      </c>
      <c r="G6" s="8">
        <v>5</v>
      </c>
      <c r="M6" s="3" t="s">
        <v>131</v>
      </c>
    </row>
    <row r="7" spans="1:13" x14ac:dyDescent="0.2">
      <c r="A7" s="30" t="s">
        <v>5</v>
      </c>
      <c r="B7" s="4" t="s">
        <v>6</v>
      </c>
      <c r="C7" s="16" t="s">
        <v>0</v>
      </c>
      <c r="D7" s="16" t="s">
        <v>1</v>
      </c>
      <c r="E7" s="16" t="s">
        <v>2</v>
      </c>
      <c r="F7" s="16" t="s">
        <v>3</v>
      </c>
      <c r="G7" s="16" t="s">
        <v>4</v>
      </c>
      <c r="I7">
        <f>COUNTIF(C8:C15,"x")*1+COUNTIF(D8:D15,"x")*2+COUNTIF(E8:E15,"x")*3+COUNTIF(F8:F15,"x")*4+COUNTIF(G8:G15,"x")*5</f>
        <v>0</v>
      </c>
      <c r="J7">
        <f>I7/8</f>
        <v>0</v>
      </c>
      <c r="L7">
        <f>I7+I16+I22+I28</f>
        <v>0</v>
      </c>
      <c r="M7">
        <f>L7/22</f>
        <v>0</v>
      </c>
    </row>
    <row r="8" spans="1:13" x14ac:dyDescent="0.2">
      <c r="A8" s="30"/>
      <c r="B8" s="5" t="s">
        <v>46</v>
      </c>
      <c r="C8" s="17"/>
      <c r="D8" s="17"/>
      <c r="E8" s="17"/>
      <c r="F8" s="17"/>
      <c r="G8" s="17"/>
    </row>
    <row r="9" spans="1:13" x14ac:dyDescent="0.2">
      <c r="A9" s="30"/>
      <c r="B9" s="5" t="s">
        <v>47</v>
      </c>
      <c r="C9" s="17"/>
      <c r="D9" s="17"/>
      <c r="E9" s="17"/>
      <c r="F9" s="17"/>
      <c r="G9" s="17"/>
    </row>
    <row r="10" spans="1:13" ht="28.5" customHeight="1" x14ac:dyDescent="0.2">
      <c r="A10" s="30"/>
      <c r="B10" s="5" t="s">
        <v>48</v>
      </c>
      <c r="C10" s="17"/>
      <c r="D10" s="17"/>
      <c r="E10" s="17"/>
      <c r="F10" s="17"/>
      <c r="G10" s="17"/>
      <c r="M10" s="3" t="s">
        <v>130</v>
      </c>
    </row>
    <row r="11" spans="1:13" x14ac:dyDescent="0.2">
      <c r="A11" s="30"/>
      <c r="B11" s="5" t="s">
        <v>49</v>
      </c>
      <c r="C11" s="17"/>
      <c r="D11" s="17"/>
      <c r="E11" s="17"/>
      <c r="F11" s="17"/>
      <c r="G11" s="17"/>
      <c r="L11">
        <f>I34+I39</f>
        <v>0</v>
      </c>
      <c r="M11">
        <f>L11/10</f>
        <v>0</v>
      </c>
    </row>
    <row r="12" spans="1:13" x14ac:dyDescent="0.2">
      <c r="A12" s="30"/>
      <c r="B12" s="5" t="s">
        <v>50</v>
      </c>
      <c r="C12" s="17"/>
      <c r="D12" s="17"/>
      <c r="E12" s="17"/>
      <c r="F12" s="17"/>
      <c r="G12" s="17"/>
    </row>
    <row r="13" spans="1:13" x14ac:dyDescent="0.2">
      <c r="A13" s="30"/>
      <c r="B13" s="5" t="s">
        <v>51</v>
      </c>
      <c r="C13" s="17"/>
      <c r="D13" s="17"/>
      <c r="E13" s="17"/>
      <c r="F13" s="17"/>
      <c r="G13" s="17"/>
    </row>
    <row r="14" spans="1:13" x14ac:dyDescent="0.2">
      <c r="A14" s="30"/>
      <c r="B14" s="5" t="s">
        <v>52</v>
      </c>
      <c r="C14" s="17"/>
      <c r="D14" s="17"/>
      <c r="E14" s="17"/>
      <c r="F14" s="17"/>
      <c r="G14" s="17"/>
    </row>
    <row r="15" spans="1:13" x14ac:dyDescent="0.2">
      <c r="A15" s="30"/>
      <c r="B15" s="5" t="s">
        <v>53</v>
      </c>
      <c r="C15" s="17"/>
      <c r="D15" s="17"/>
      <c r="E15" s="17"/>
      <c r="F15" s="17"/>
      <c r="G15" s="17"/>
    </row>
    <row r="16" spans="1:13" x14ac:dyDescent="0.2">
      <c r="A16" s="30"/>
      <c r="B16" s="4" t="s">
        <v>15</v>
      </c>
      <c r="C16" s="16" t="s">
        <v>0</v>
      </c>
      <c r="D16" s="16" t="s">
        <v>1</v>
      </c>
      <c r="E16" s="16" t="s">
        <v>2</v>
      </c>
      <c r="F16" s="16" t="s">
        <v>3</v>
      </c>
      <c r="G16" s="16" t="s">
        <v>4</v>
      </c>
      <c r="I16">
        <f>COUNTIF(C17:C21,"x")*1+COUNTIF(D17:D21,"x")*2+COUNTIF(E17:E21,"x")*3+COUNTIF(F17:F21,"x")*4+COUNTIF(G17:G21,"x")*5</f>
        <v>0</v>
      </c>
      <c r="J16">
        <f>I16/4</f>
        <v>0</v>
      </c>
    </row>
    <row r="17" spans="1:10" x14ac:dyDescent="0.2">
      <c r="A17" s="30"/>
      <c r="B17" s="5" t="s">
        <v>16</v>
      </c>
      <c r="C17" s="17"/>
      <c r="D17" s="17"/>
      <c r="E17" s="17"/>
      <c r="F17" s="17"/>
      <c r="G17" s="17"/>
    </row>
    <row r="18" spans="1:10" x14ac:dyDescent="0.2">
      <c r="A18" s="30"/>
      <c r="B18" s="5"/>
      <c r="C18" s="17"/>
      <c r="D18" s="17"/>
      <c r="E18" s="17"/>
      <c r="F18" s="17"/>
      <c r="G18" s="17"/>
    </row>
    <row r="19" spans="1:10" x14ac:dyDescent="0.2">
      <c r="A19" s="30"/>
      <c r="B19" s="5" t="s">
        <v>18</v>
      </c>
      <c r="C19" s="17"/>
      <c r="D19" s="17"/>
      <c r="E19" s="17"/>
      <c r="F19" s="17"/>
      <c r="G19" s="17"/>
    </row>
    <row r="20" spans="1:10" x14ac:dyDescent="0.2">
      <c r="A20" s="30"/>
      <c r="B20" s="5" t="s">
        <v>19</v>
      </c>
      <c r="C20" s="17"/>
      <c r="D20" s="17"/>
      <c r="E20" s="17"/>
      <c r="F20" s="17"/>
      <c r="G20" s="17"/>
    </row>
    <row r="21" spans="1:10" x14ac:dyDescent="0.2">
      <c r="A21" s="30"/>
      <c r="B21" s="5" t="s">
        <v>20</v>
      </c>
      <c r="C21" s="17"/>
      <c r="D21" s="17"/>
      <c r="E21" s="17"/>
      <c r="F21" s="17"/>
      <c r="G21" s="17"/>
    </row>
    <row r="22" spans="1:10" x14ac:dyDescent="0.2">
      <c r="A22" s="30"/>
      <c r="B22" s="4" t="s">
        <v>21</v>
      </c>
      <c r="C22" s="16" t="s">
        <v>0</v>
      </c>
      <c r="D22" s="16" t="s">
        <v>1</v>
      </c>
      <c r="E22" s="16" t="s">
        <v>2</v>
      </c>
      <c r="F22" s="16" t="s">
        <v>3</v>
      </c>
      <c r="G22" s="16" t="s">
        <v>4</v>
      </c>
      <c r="I22">
        <f>COUNTIF(C23:C27,"x")*1+COUNTIF(D23:D27,"x")*2+COUNTIF(E23:E27,"x")*3+COUNTIF(F23:F27,"x")*4+COUNTIF(G23:G27,"x")*5</f>
        <v>0</v>
      </c>
      <c r="J22">
        <f>I22/5</f>
        <v>0</v>
      </c>
    </row>
    <row r="23" spans="1:10" x14ac:dyDescent="0.2">
      <c r="A23" s="30"/>
      <c r="B23" s="5" t="s">
        <v>54</v>
      </c>
      <c r="C23" s="17"/>
      <c r="D23" s="17"/>
      <c r="E23" s="17"/>
      <c r="F23" s="17"/>
      <c r="G23" s="17"/>
    </row>
    <row r="24" spans="1:10" x14ac:dyDescent="0.2">
      <c r="A24" s="30"/>
      <c r="B24" s="5" t="s">
        <v>55</v>
      </c>
      <c r="C24" s="17"/>
      <c r="D24" s="17"/>
      <c r="E24" s="17"/>
      <c r="F24" s="17"/>
      <c r="G24" s="17"/>
    </row>
    <row r="25" spans="1:10" x14ac:dyDescent="0.2">
      <c r="A25" s="30"/>
      <c r="B25" s="5" t="s">
        <v>56</v>
      </c>
      <c r="C25" s="17"/>
      <c r="D25" s="17"/>
      <c r="E25" s="17"/>
      <c r="F25" s="17"/>
      <c r="G25" s="17"/>
    </row>
    <row r="26" spans="1:10" x14ac:dyDescent="0.2">
      <c r="A26" s="30"/>
      <c r="B26" s="5" t="s">
        <v>57</v>
      </c>
      <c r="C26" s="17"/>
      <c r="D26" s="17"/>
      <c r="E26" s="17"/>
      <c r="F26" s="17"/>
      <c r="G26" s="17"/>
    </row>
    <row r="27" spans="1:10" x14ac:dyDescent="0.2">
      <c r="A27" s="30"/>
      <c r="B27" s="5" t="s">
        <v>58</v>
      </c>
      <c r="C27" s="17"/>
      <c r="D27" s="17"/>
      <c r="E27" s="17"/>
      <c r="F27" s="17"/>
      <c r="G27" s="17"/>
    </row>
    <row r="28" spans="1:10" x14ac:dyDescent="0.2">
      <c r="A28" s="30"/>
      <c r="B28" s="4" t="s">
        <v>27</v>
      </c>
      <c r="C28" s="16" t="s">
        <v>0</v>
      </c>
      <c r="D28" s="16" t="s">
        <v>1</v>
      </c>
      <c r="E28" s="16" t="s">
        <v>2</v>
      </c>
      <c r="F28" s="16" t="s">
        <v>3</v>
      </c>
      <c r="G28" s="16" t="s">
        <v>4</v>
      </c>
      <c r="I28">
        <f>COUNTIF(C29:C33,"x")*1+COUNTIF(D29:D33,"x")*2+COUNTIF(E29:E33,"x")*3+COUNTIF(F29:F33,"x")*4+COUNTIF(G29:G33,"x")*5</f>
        <v>0</v>
      </c>
      <c r="J28">
        <f>I28/5</f>
        <v>0</v>
      </c>
    </row>
    <row r="29" spans="1:10" x14ac:dyDescent="0.2">
      <c r="A29" s="30"/>
      <c r="B29" s="5" t="s">
        <v>59</v>
      </c>
      <c r="C29" s="17"/>
      <c r="D29" s="17"/>
      <c r="E29" s="17"/>
      <c r="F29" s="17"/>
      <c r="G29" s="17"/>
    </row>
    <row r="30" spans="1:10" x14ac:dyDescent="0.2">
      <c r="A30" s="30"/>
      <c r="B30" s="5" t="s">
        <v>60</v>
      </c>
      <c r="C30" s="17"/>
      <c r="D30" s="17"/>
      <c r="E30" s="17"/>
      <c r="F30" s="17"/>
      <c r="G30" s="17"/>
    </row>
    <row r="31" spans="1:10" x14ac:dyDescent="0.2">
      <c r="A31" s="30"/>
      <c r="B31" s="5" t="s">
        <v>61</v>
      </c>
      <c r="C31" s="17"/>
      <c r="D31" s="17"/>
      <c r="E31" s="17"/>
      <c r="F31" s="17"/>
      <c r="G31" s="17"/>
    </row>
    <row r="32" spans="1:10" x14ac:dyDescent="0.2">
      <c r="A32" s="30"/>
      <c r="B32" s="5" t="s">
        <v>62</v>
      </c>
      <c r="C32" s="17"/>
      <c r="D32" s="17"/>
      <c r="E32" s="17"/>
      <c r="F32" s="17"/>
      <c r="G32" s="17"/>
    </row>
    <row r="33" spans="1:10" x14ac:dyDescent="0.2">
      <c r="A33" s="30"/>
      <c r="B33" s="5" t="s">
        <v>63</v>
      </c>
      <c r="C33" s="17"/>
      <c r="D33" s="17"/>
      <c r="E33" s="17"/>
      <c r="F33" s="17"/>
      <c r="G33" s="17"/>
    </row>
    <row r="34" spans="1:10" x14ac:dyDescent="0.2">
      <c r="A34" s="31" t="s">
        <v>129</v>
      </c>
      <c r="B34" s="4" t="s">
        <v>34</v>
      </c>
      <c r="C34" s="16" t="s">
        <v>0</v>
      </c>
      <c r="D34" s="16" t="s">
        <v>1</v>
      </c>
      <c r="E34" s="16" t="s">
        <v>2</v>
      </c>
      <c r="F34" s="16" t="s">
        <v>3</v>
      </c>
      <c r="G34" s="16" t="s">
        <v>4</v>
      </c>
      <c r="I34">
        <f>COUNTIF(C35:C39,"x")*1+COUNTIF(D35:D39,"x")*2+COUNTIF(E35:E39,"x")*3+COUNTIF(F35:F39,"x")*4+COUNTIF(G35:G39,"x")*5</f>
        <v>0</v>
      </c>
    </row>
    <row r="35" spans="1:10" x14ac:dyDescent="0.2">
      <c r="A35" s="31"/>
      <c r="B35" s="5" t="s">
        <v>35</v>
      </c>
      <c r="C35" s="17"/>
      <c r="D35" s="17"/>
      <c r="E35" s="17"/>
      <c r="F35" s="17"/>
      <c r="G35" s="17"/>
    </row>
    <row r="36" spans="1:10" x14ac:dyDescent="0.2">
      <c r="A36" s="31"/>
      <c r="B36" s="5" t="s">
        <v>36</v>
      </c>
      <c r="C36" s="17"/>
      <c r="D36" s="17"/>
      <c r="E36" s="17"/>
      <c r="F36" s="17"/>
      <c r="G36" s="17"/>
    </row>
    <row r="37" spans="1:10" x14ac:dyDescent="0.2">
      <c r="A37" s="31"/>
      <c r="B37" s="5" t="s">
        <v>37</v>
      </c>
      <c r="C37" s="17"/>
      <c r="D37" s="17"/>
      <c r="E37" s="17"/>
      <c r="F37" s="17"/>
      <c r="G37" s="17"/>
    </row>
    <row r="38" spans="1:10" x14ac:dyDescent="0.2">
      <c r="A38" s="31"/>
      <c r="B38" s="5" t="s">
        <v>38</v>
      </c>
      <c r="C38" s="17"/>
      <c r="D38" s="17"/>
      <c r="E38" s="17"/>
      <c r="F38" s="17"/>
      <c r="G38" s="17"/>
    </row>
    <row r="39" spans="1:10" x14ac:dyDescent="0.2">
      <c r="A39" s="31"/>
      <c r="B39" s="5" t="s">
        <v>39</v>
      </c>
      <c r="C39" s="17"/>
      <c r="D39" s="17"/>
      <c r="E39" s="17"/>
      <c r="F39" s="17"/>
      <c r="G39" s="17"/>
      <c r="I39">
        <f>COUNTIF(C40:C45,"x")*1+COUNTIF(D40:D45,"x")*2+COUNTIF(E40:E45,"x")*3+COUNTIF(F40:F45,"x")*4+COUNTIF(G40:G45,"x")*5</f>
        <v>0</v>
      </c>
    </row>
    <row r="40" spans="1:10" x14ac:dyDescent="0.2">
      <c r="A40" s="31"/>
      <c r="B40" s="4" t="s">
        <v>40</v>
      </c>
      <c r="C40" s="16" t="s">
        <v>0</v>
      </c>
      <c r="D40" s="16" t="s">
        <v>1</v>
      </c>
      <c r="E40" s="16" t="s">
        <v>2</v>
      </c>
      <c r="F40" s="16" t="s">
        <v>3</v>
      </c>
      <c r="G40" s="16" t="s">
        <v>4</v>
      </c>
    </row>
    <row r="41" spans="1:10" x14ac:dyDescent="0.2">
      <c r="A41" s="31"/>
      <c r="B41" s="5" t="s">
        <v>41</v>
      </c>
      <c r="C41" s="17"/>
      <c r="D41" s="17"/>
      <c r="E41" s="17"/>
      <c r="F41" s="17"/>
      <c r="G41" s="17"/>
    </row>
    <row r="42" spans="1:10" x14ac:dyDescent="0.2">
      <c r="A42" s="31"/>
      <c r="B42" s="5" t="s">
        <v>42</v>
      </c>
      <c r="C42" s="17"/>
      <c r="D42" s="17"/>
      <c r="E42" s="17"/>
      <c r="F42" s="17"/>
      <c r="G42" s="17"/>
    </row>
    <row r="43" spans="1:10" x14ac:dyDescent="0.2">
      <c r="A43" s="31"/>
      <c r="B43" s="5" t="s">
        <v>43</v>
      </c>
      <c r="C43" s="17"/>
      <c r="D43" s="17"/>
      <c r="E43" s="17"/>
      <c r="F43" s="17"/>
      <c r="G43" s="17"/>
      <c r="I43">
        <f>SUM(I34:I39)</f>
        <v>0</v>
      </c>
      <c r="J43">
        <f>I43/10</f>
        <v>0</v>
      </c>
    </row>
    <row r="44" spans="1:10" x14ac:dyDescent="0.2">
      <c r="A44" s="31"/>
      <c r="B44" s="5" t="s">
        <v>44</v>
      </c>
      <c r="C44" s="17"/>
      <c r="D44" s="17"/>
      <c r="E44" s="17"/>
      <c r="F44" s="17"/>
      <c r="G44" s="17"/>
    </row>
    <row r="45" spans="1:10" x14ac:dyDescent="0.2">
      <c r="A45" s="31"/>
      <c r="B45" s="5" t="s">
        <v>45</v>
      </c>
      <c r="C45" s="17"/>
      <c r="D45" s="17"/>
      <c r="E45" s="17"/>
      <c r="F45" s="17"/>
      <c r="G45" s="17"/>
    </row>
  </sheetData>
  <mergeCells count="4">
    <mergeCell ref="A7:A33"/>
    <mergeCell ref="A34:A45"/>
    <mergeCell ref="A1:B1"/>
    <mergeCell ref="A2:D2"/>
  </mergeCells>
  <conditionalFormatting sqref="J7">
    <cfRule type="cellIs" dxfId="74" priority="19" operator="greaterThanOrEqual">
      <formula>3.81</formula>
    </cfRule>
    <cfRule type="cellIs" dxfId="73" priority="20" operator="between">
      <formula>3.31</formula>
      <formula>3.81</formula>
    </cfRule>
    <cfRule type="cellIs" dxfId="72" priority="21" operator="lessThan">
      <formula>3.31</formula>
    </cfRule>
  </conditionalFormatting>
  <conditionalFormatting sqref="J16">
    <cfRule type="cellIs" dxfId="71" priority="16" operator="greaterThanOrEqual">
      <formula>3.1</formula>
    </cfRule>
    <cfRule type="cellIs" dxfId="70" priority="17" operator="between">
      <formula>2.5</formula>
      <formula>3.1</formula>
    </cfRule>
    <cfRule type="cellIs" dxfId="69" priority="18" operator="lessThan">
      <formula>2.5</formula>
    </cfRule>
  </conditionalFormatting>
  <conditionalFormatting sqref="J22">
    <cfRule type="cellIs" dxfId="68" priority="13" operator="greaterThanOrEqual">
      <formula>3.5</formula>
    </cfRule>
    <cfRule type="cellIs" dxfId="67" priority="14" operator="between">
      <formula>2.7</formula>
      <formula>3.5</formula>
    </cfRule>
    <cfRule type="cellIs" dxfId="66" priority="15" operator="lessThan">
      <formula>2.7</formula>
    </cfRule>
  </conditionalFormatting>
  <conditionalFormatting sqref="J28">
    <cfRule type="cellIs" dxfId="65" priority="10" operator="greaterThanOrEqual">
      <formula>3.5</formula>
    </cfRule>
    <cfRule type="cellIs" dxfId="64" priority="11" operator="between">
      <formula>3.1</formula>
      <formula>3.5</formula>
    </cfRule>
    <cfRule type="cellIs" dxfId="63" priority="12" operator="lessThan">
      <formula>3.1</formula>
    </cfRule>
  </conditionalFormatting>
  <conditionalFormatting sqref="M7">
    <cfRule type="cellIs" dxfId="62" priority="7" operator="greaterThanOrEqual">
      <formula>3.02</formula>
    </cfRule>
    <cfRule type="cellIs" dxfId="61" priority="8" operator="between">
      <formula>2.59</formula>
      <formula>3.02</formula>
    </cfRule>
    <cfRule type="cellIs" dxfId="60" priority="9" operator="lessThan">
      <formula>2.59</formula>
    </cfRule>
  </conditionalFormatting>
  <conditionalFormatting sqref="M11">
    <cfRule type="cellIs" dxfId="59" priority="4" operator="greaterThanOrEqual">
      <formula>3.23</formula>
    </cfRule>
    <cfRule type="cellIs" dxfId="58" priority="5" operator="between">
      <formula>2.77</formula>
      <formula>3.23</formula>
    </cfRule>
    <cfRule type="cellIs" dxfId="57" priority="6" operator="lessThan">
      <formula>2.77</formula>
    </cfRule>
  </conditionalFormatting>
  <conditionalFormatting sqref="J43">
    <cfRule type="cellIs" dxfId="56" priority="1" operator="greaterThanOrEqual">
      <formula>3.23</formula>
    </cfRule>
    <cfRule type="cellIs" dxfId="55" priority="2" operator="between">
      <formula>2.77</formula>
      <formula>3.23</formula>
    </cfRule>
    <cfRule type="cellIs" dxfId="54" priority="3" operator="lessThan">
      <formula>2.77</formula>
    </cfRule>
  </conditionalFormatting>
  <dataValidations count="1">
    <dataValidation type="list" allowBlank="1" showInputMessage="1" showErrorMessage="1" sqref="B7">
      <formula1>$E$7:$E$11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&amp;LBAT - Algemene versie&amp;CNaam klant&amp;RIngevuld op ../../....</oddHeader>
    <oddFooter>&amp;LBurnout Assessment Tool&amp;R&amp;D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workbookViewId="0">
      <selection activeCell="B66" sqref="B66"/>
    </sheetView>
  </sheetViews>
  <sheetFormatPr baseColWidth="10" defaultColWidth="8.83203125" defaultRowHeight="15" x14ac:dyDescent="0.2"/>
  <cols>
    <col min="1" max="1" width="3.1640625" customWidth="1"/>
    <col min="2" max="2" width="43.33203125" style="3" bestFit="1" customWidth="1"/>
    <col min="3" max="3" width="11.6640625" style="8" customWidth="1"/>
    <col min="4" max="4" width="8.83203125" style="8"/>
    <col min="5" max="5" width="10.5" style="8" customWidth="1"/>
    <col min="6" max="6" width="8.83203125" style="8"/>
    <col min="7" max="7" width="10.33203125" style="8" customWidth="1"/>
    <col min="8" max="8" width="11.83203125" bestFit="1" customWidth="1"/>
    <col min="10" max="10" width="12.1640625" bestFit="1" customWidth="1"/>
    <col min="12" max="12" width="15" bestFit="1" customWidth="1"/>
  </cols>
  <sheetData>
    <row r="1" spans="1:13" ht="21" x14ac:dyDescent="0.25">
      <c r="A1" s="13" t="s">
        <v>253</v>
      </c>
      <c r="B1" s="21"/>
      <c r="C1" s="10"/>
      <c r="D1" s="10"/>
      <c r="E1" s="10"/>
      <c r="H1" s="20" t="s">
        <v>261</v>
      </c>
      <c r="I1" t="s">
        <v>255</v>
      </c>
      <c r="J1" s="20" t="s">
        <v>262</v>
      </c>
      <c r="K1" t="s">
        <v>255</v>
      </c>
      <c r="L1" s="20" t="s">
        <v>263</v>
      </c>
      <c r="M1" t="s">
        <v>255</v>
      </c>
    </row>
    <row r="2" spans="1:13" x14ac:dyDescent="0.2">
      <c r="C2"/>
      <c r="D2"/>
      <c r="E2"/>
      <c r="F2"/>
      <c r="G2"/>
    </row>
    <row r="3" spans="1:13" ht="16" x14ac:dyDescent="0.2">
      <c r="A3" s="25" t="s">
        <v>265</v>
      </c>
      <c r="J3" s="7" t="s">
        <v>256</v>
      </c>
      <c r="L3" s="7" t="s">
        <v>258</v>
      </c>
    </row>
    <row r="4" spans="1:13" ht="16" x14ac:dyDescent="0.2">
      <c r="A4" s="6" t="s">
        <v>260</v>
      </c>
      <c r="B4" s="22"/>
      <c r="J4">
        <f>(COUNTA(C10:C25)*0)+COUNTA(D10:D25)+(COUNTA(E10:E25)*2)+(COUNTA(F10:F25)*2)+(COUNTA(G10:G25)*2)</f>
        <v>0</v>
      </c>
      <c r="L4">
        <f>(COUNTA(C39,C41,C44,C45,C46,C60)*0)+COUNTA(D39,D41,D44,D45,D46,D60)+(COUNTA(E39,E41,E44,E45,E46,E60)*2)+(COUNTA(F39,F41,F44,F45,F46,F60)*2)+(COUNTA(G39,G41,G44,G45,G46,G60)*2)</f>
        <v>0</v>
      </c>
    </row>
    <row r="5" spans="1:13" ht="16" x14ac:dyDescent="0.2">
      <c r="A5" s="6" t="s">
        <v>134</v>
      </c>
      <c r="B5" s="22"/>
    </row>
    <row r="6" spans="1:13" x14ac:dyDescent="0.2">
      <c r="J6" s="7" t="s">
        <v>257</v>
      </c>
      <c r="L6" s="7" t="s">
        <v>259</v>
      </c>
    </row>
    <row r="7" spans="1:13" x14ac:dyDescent="0.2">
      <c r="C7" s="15" t="s">
        <v>136</v>
      </c>
      <c r="D7" s="15" t="s">
        <v>2</v>
      </c>
      <c r="E7" s="15" t="s">
        <v>137</v>
      </c>
      <c r="F7" s="15" t="s">
        <v>3</v>
      </c>
      <c r="G7" s="18" t="s">
        <v>186</v>
      </c>
      <c r="J7">
        <f>(COUNTA(C26,C28,C29,C31,C35,C36,C40,C42,C43,C47,C48,C50,C51,C54,C61,C62)*0)+COUNTA(D26,D28,D29,D31,D35,D36,D40,D42,D43,D47,D48,D50,D51,D54,D61,D62)+(COUNTA(E26,E28,E29,E31,E35,E36,E40,E42,E43,E47,E48,E50,E51,E54,E61,E62)*2)+(COUNTA(F26,F28,F29,F31,F35,F36,F40,F42,F43,F47,F48,F50,F51,F54,F61,F62)*2)+(COUNTA(G26,G28,G29,G31,G35,G36,G40,G42,G43,G47,G48,G50,G51,G54,G61,G62)*2)</f>
        <v>0</v>
      </c>
      <c r="L7">
        <f>(COUNTA(C27,C30,C32,C33,C37,C52,C55,C57,C58,C59,C63,C64)*0)+COUNTA(D27,D30,D32,D33,D37,D52,D55,D57,D58,D59,D63,D64)+(COUNTA(E27,E30,E32,E33,E37,E52,E55,E57,E58,E59,E63,E64)*2)+(COUNTA(F27,F30,F32,F33,F37,F52,F55,F57,F58,F59,F63,F64)*2)+(COUNTA(G27,G30,G32,G33,G37,G52,G55,G57,G58,G59,G63,G64)*2)</f>
        <v>0</v>
      </c>
    </row>
    <row r="8" spans="1:13" x14ac:dyDescent="0.2">
      <c r="C8" s="8">
        <v>0</v>
      </c>
      <c r="D8" s="8">
        <v>1</v>
      </c>
      <c r="E8" s="8">
        <v>2</v>
      </c>
      <c r="F8" s="8">
        <v>3</v>
      </c>
      <c r="G8" s="8">
        <v>4</v>
      </c>
    </row>
    <row r="9" spans="1:13" x14ac:dyDescent="0.2">
      <c r="A9" s="35" t="s">
        <v>135</v>
      </c>
      <c r="B9" s="36"/>
      <c r="C9" s="15" t="s">
        <v>136</v>
      </c>
      <c r="D9" s="15" t="s">
        <v>2</v>
      </c>
      <c r="E9" s="15" t="s">
        <v>137</v>
      </c>
      <c r="F9" s="15" t="s">
        <v>3</v>
      </c>
      <c r="G9" s="18" t="s">
        <v>186</v>
      </c>
    </row>
    <row r="10" spans="1:13" x14ac:dyDescent="0.2">
      <c r="A10" s="23" t="s">
        <v>138</v>
      </c>
      <c r="B10" s="24" t="s">
        <v>139</v>
      </c>
    </row>
    <row r="11" spans="1:13" x14ac:dyDescent="0.2">
      <c r="A11" s="23" t="s">
        <v>140</v>
      </c>
      <c r="B11" s="24" t="s">
        <v>141</v>
      </c>
    </row>
    <row r="12" spans="1:13" x14ac:dyDescent="0.2">
      <c r="A12" s="23" t="s">
        <v>142</v>
      </c>
      <c r="B12" s="24" t="s">
        <v>143</v>
      </c>
    </row>
    <row r="13" spans="1:13" x14ac:dyDescent="0.2">
      <c r="A13" s="23" t="s">
        <v>144</v>
      </c>
      <c r="B13" s="24" t="s">
        <v>145</v>
      </c>
    </row>
    <row r="14" spans="1:13" x14ac:dyDescent="0.2">
      <c r="A14" s="23" t="s">
        <v>146</v>
      </c>
      <c r="B14" s="24" t="s">
        <v>147</v>
      </c>
    </row>
    <row r="15" spans="1:13" x14ac:dyDescent="0.2">
      <c r="A15" s="23" t="s">
        <v>148</v>
      </c>
      <c r="B15" s="24" t="s">
        <v>149</v>
      </c>
    </row>
    <row r="16" spans="1:13" x14ac:dyDescent="0.2">
      <c r="A16" s="23" t="s">
        <v>150</v>
      </c>
      <c r="B16" s="24" t="s">
        <v>151</v>
      </c>
    </row>
    <row r="17" spans="1:2" x14ac:dyDescent="0.2">
      <c r="A17" s="23" t="s">
        <v>152</v>
      </c>
      <c r="B17" s="24" t="s">
        <v>153</v>
      </c>
    </row>
    <row r="18" spans="1:2" x14ac:dyDescent="0.2">
      <c r="A18" s="23" t="s">
        <v>154</v>
      </c>
      <c r="B18" s="24" t="s">
        <v>155</v>
      </c>
    </row>
    <row r="19" spans="1:2" x14ac:dyDescent="0.2">
      <c r="A19" s="23" t="s">
        <v>156</v>
      </c>
      <c r="B19" s="24" t="s">
        <v>157</v>
      </c>
    </row>
    <row r="20" spans="1:2" x14ac:dyDescent="0.2">
      <c r="A20" s="23" t="s">
        <v>158</v>
      </c>
      <c r="B20" s="24" t="s">
        <v>159</v>
      </c>
    </row>
    <row r="21" spans="1:2" x14ac:dyDescent="0.2">
      <c r="A21" s="23" t="s">
        <v>160</v>
      </c>
      <c r="B21" s="24" t="s">
        <v>161</v>
      </c>
    </row>
    <row r="22" spans="1:2" x14ac:dyDescent="0.2">
      <c r="A22" s="23" t="s">
        <v>162</v>
      </c>
      <c r="B22" s="24" t="s">
        <v>163</v>
      </c>
    </row>
    <row r="23" spans="1:2" x14ac:dyDescent="0.2">
      <c r="A23" s="23" t="s">
        <v>164</v>
      </c>
      <c r="B23" s="24" t="s">
        <v>165</v>
      </c>
    </row>
    <row r="24" spans="1:2" x14ac:dyDescent="0.2">
      <c r="A24" s="23" t="s">
        <v>166</v>
      </c>
      <c r="B24" s="24" t="s">
        <v>167</v>
      </c>
    </row>
    <row r="25" spans="1:2" x14ac:dyDescent="0.2">
      <c r="A25" s="23" t="s">
        <v>168</v>
      </c>
      <c r="B25" s="24" t="s">
        <v>169</v>
      </c>
    </row>
    <row r="26" spans="1:2" x14ac:dyDescent="0.2">
      <c r="A26" s="23" t="s">
        <v>170</v>
      </c>
      <c r="B26" s="24" t="s">
        <v>171</v>
      </c>
    </row>
    <row r="27" spans="1:2" x14ac:dyDescent="0.2">
      <c r="A27" s="23" t="s">
        <v>172</v>
      </c>
      <c r="B27" s="24" t="s">
        <v>173</v>
      </c>
    </row>
    <row r="28" spans="1:2" x14ac:dyDescent="0.2">
      <c r="A28" s="23" t="s">
        <v>174</v>
      </c>
      <c r="B28" s="24" t="s">
        <v>175</v>
      </c>
    </row>
    <row r="29" spans="1:2" x14ac:dyDescent="0.2">
      <c r="A29" s="23" t="s">
        <v>176</v>
      </c>
      <c r="B29" s="24" t="s">
        <v>177</v>
      </c>
    </row>
    <row r="30" spans="1:2" x14ac:dyDescent="0.2">
      <c r="A30" s="23" t="s">
        <v>178</v>
      </c>
      <c r="B30" s="24" t="s">
        <v>179</v>
      </c>
    </row>
    <row r="31" spans="1:2" x14ac:dyDescent="0.2">
      <c r="A31" s="23" t="s">
        <v>180</v>
      </c>
      <c r="B31" s="24" t="s">
        <v>181</v>
      </c>
    </row>
    <row r="32" spans="1:2" x14ac:dyDescent="0.2">
      <c r="A32" s="23" t="s">
        <v>182</v>
      </c>
      <c r="B32" s="24" t="s">
        <v>183</v>
      </c>
    </row>
    <row r="33" spans="1:7" x14ac:dyDescent="0.2">
      <c r="A33" s="23" t="s">
        <v>184</v>
      </c>
      <c r="B33" s="24" t="s">
        <v>185</v>
      </c>
    </row>
    <row r="34" spans="1:7" x14ac:dyDescent="0.2">
      <c r="A34" s="33" t="s">
        <v>187</v>
      </c>
      <c r="B34" s="34"/>
      <c r="C34" s="15" t="s">
        <v>136</v>
      </c>
      <c r="D34" s="15" t="s">
        <v>2</v>
      </c>
      <c r="E34" s="15" t="s">
        <v>137</v>
      </c>
      <c r="F34" s="15" t="s">
        <v>3</v>
      </c>
      <c r="G34" s="18" t="s">
        <v>186</v>
      </c>
    </row>
    <row r="35" spans="1:7" x14ac:dyDescent="0.2">
      <c r="A35" s="23" t="s">
        <v>188</v>
      </c>
      <c r="B35" s="24" t="s">
        <v>189</v>
      </c>
    </row>
    <row r="36" spans="1:7" x14ac:dyDescent="0.2">
      <c r="A36" s="23" t="s">
        <v>190</v>
      </c>
      <c r="B36" s="24" t="s">
        <v>191</v>
      </c>
    </row>
    <row r="37" spans="1:7" x14ac:dyDescent="0.2">
      <c r="A37" s="23" t="s">
        <v>192</v>
      </c>
      <c r="B37" s="24" t="s">
        <v>193</v>
      </c>
    </row>
    <row r="38" spans="1:7" x14ac:dyDescent="0.2">
      <c r="A38" s="33" t="s">
        <v>194</v>
      </c>
      <c r="B38" s="34"/>
      <c r="C38" s="15" t="s">
        <v>136</v>
      </c>
      <c r="D38" s="15" t="s">
        <v>2</v>
      </c>
      <c r="E38" s="15" t="s">
        <v>137</v>
      </c>
      <c r="F38" s="15" t="s">
        <v>3</v>
      </c>
      <c r="G38" s="18" t="s">
        <v>186</v>
      </c>
    </row>
    <row r="39" spans="1:7" x14ac:dyDescent="0.2">
      <c r="A39" s="23" t="s">
        <v>195</v>
      </c>
      <c r="B39" s="24" t="s">
        <v>196</v>
      </c>
    </row>
    <row r="40" spans="1:7" x14ac:dyDescent="0.2">
      <c r="A40" s="23" t="s">
        <v>197</v>
      </c>
      <c r="B40" s="24" t="s">
        <v>198</v>
      </c>
    </row>
    <row r="41" spans="1:7" x14ac:dyDescent="0.2">
      <c r="A41" s="23" t="s">
        <v>199</v>
      </c>
      <c r="B41" s="24" t="s">
        <v>200</v>
      </c>
    </row>
    <row r="42" spans="1:7" ht="30" x14ac:dyDescent="0.2">
      <c r="A42" s="23" t="s">
        <v>201</v>
      </c>
      <c r="B42" s="24" t="s">
        <v>202</v>
      </c>
    </row>
    <row r="43" spans="1:7" x14ac:dyDescent="0.2">
      <c r="A43" s="23" t="s">
        <v>203</v>
      </c>
      <c r="B43" s="24" t="s">
        <v>204</v>
      </c>
    </row>
    <row r="44" spans="1:7" x14ac:dyDescent="0.2">
      <c r="A44" s="23" t="s">
        <v>205</v>
      </c>
      <c r="B44" s="24" t="s">
        <v>206</v>
      </c>
    </row>
    <row r="45" spans="1:7" x14ac:dyDescent="0.2">
      <c r="A45" s="23" t="s">
        <v>207</v>
      </c>
      <c r="B45" s="24" t="s">
        <v>208</v>
      </c>
    </row>
    <row r="46" spans="1:7" x14ac:dyDescent="0.2">
      <c r="A46" s="23" t="s">
        <v>209</v>
      </c>
      <c r="B46" s="24" t="s">
        <v>210</v>
      </c>
    </row>
    <row r="47" spans="1:7" x14ac:dyDescent="0.2">
      <c r="A47" s="23" t="s">
        <v>211</v>
      </c>
      <c r="B47" s="24" t="s">
        <v>212</v>
      </c>
    </row>
    <row r="48" spans="1:7" x14ac:dyDescent="0.2">
      <c r="A48" s="23" t="s">
        <v>213</v>
      </c>
      <c r="B48" s="24" t="s">
        <v>214</v>
      </c>
    </row>
    <row r="49" spans="1:7" x14ac:dyDescent="0.2">
      <c r="A49" s="33" t="s">
        <v>215</v>
      </c>
      <c r="B49" s="34"/>
      <c r="C49" s="15" t="s">
        <v>136</v>
      </c>
      <c r="D49" s="15" t="s">
        <v>2</v>
      </c>
      <c r="E49" s="15" t="s">
        <v>137</v>
      </c>
      <c r="F49" s="15" t="s">
        <v>3</v>
      </c>
      <c r="G49" s="18" t="s">
        <v>186</v>
      </c>
    </row>
    <row r="50" spans="1:7" x14ac:dyDescent="0.2">
      <c r="A50" s="23" t="s">
        <v>216</v>
      </c>
      <c r="B50" s="24" t="s">
        <v>217</v>
      </c>
    </row>
    <row r="51" spans="1:7" x14ac:dyDescent="0.2">
      <c r="A51" s="23" t="s">
        <v>218</v>
      </c>
      <c r="B51" s="24" t="s">
        <v>219</v>
      </c>
    </row>
    <row r="52" spans="1:7" x14ac:dyDescent="0.2">
      <c r="A52" s="23" t="s">
        <v>220</v>
      </c>
      <c r="B52" s="24" t="s">
        <v>221</v>
      </c>
    </row>
    <row r="53" spans="1:7" x14ac:dyDescent="0.2">
      <c r="A53" s="33" t="s">
        <v>222</v>
      </c>
      <c r="B53" s="34"/>
      <c r="C53" s="15" t="s">
        <v>136</v>
      </c>
      <c r="D53" s="15" t="s">
        <v>2</v>
      </c>
      <c r="E53" s="15" t="s">
        <v>137</v>
      </c>
      <c r="F53" s="15" t="s">
        <v>3</v>
      </c>
      <c r="G53" s="18" t="s">
        <v>186</v>
      </c>
    </row>
    <row r="54" spans="1:7" x14ac:dyDescent="0.2">
      <c r="A54" s="23" t="s">
        <v>223</v>
      </c>
      <c r="B54" s="24" t="s">
        <v>224</v>
      </c>
    </row>
    <row r="55" spans="1:7" x14ac:dyDescent="0.2">
      <c r="A55" s="23" t="s">
        <v>225</v>
      </c>
      <c r="B55" s="24" t="s">
        <v>226</v>
      </c>
      <c r="C55" s="40"/>
      <c r="D55" s="39"/>
      <c r="E55" s="39"/>
      <c r="F55" s="39"/>
      <c r="G55" s="39"/>
    </row>
    <row r="56" spans="1:7" x14ac:dyDescent="0.2">
      <c r="A56" s="23"/>
      <c r="B56" s="24" t="s">
        <v>227</v>
      </c>
      <c r="C56" s="40"/>
      <c r="D56" s="39"/>
      <c r="E56" s="39"/>
      <c r="F56" s="39"/>
      <c r="G56" s="39"/>
    </row>
    <row r="57" spans="1:7" ht="26" customHeight="1" x14ac:dyDescent="0.2">
      <c r="A57" s="38" t="s">
        <v>228</v>
      </c>
      <c r="B57" s="37" t="s">
        <v>229</v>
      </c>
    </row>
    <row r="58" spans="1:7" ht="30" x14ac:dyDescent="0.2">
      <c r="A58" s="38" t="s">
        <v>230</v>
      </c>
      <c r="B58" s="37" t="s">
        <v>231</v>
      </c>
    </row>
    <row r="59" spans="1:7" ht="30" x14ac:dyDescent="0.2">
      <c r="A59" s="38" t="s">
        <v>232</v>
      </c>
      <c r="B59" s="37" t="s">
        <v>233</v>
      </c>
    </row>
    <row r="60" spans="1:7" ht="23" customHeight="1" x14ac:dyDescent="0.2">
      <c r="A60" s="38" t="s">
        <v>234</v>
      </c>
      <c r="B60" s="37" t="s">
        <v>235</v>
      </c>
    </row>
    <row r="61" spans="1:7" ht="45" x14ac:dyDescent="0.2">
      <c r="A61" s="38" t="s">
        <v>236</v>
      </c>
      <c r="B61" s="37" t="s">
        <v>237</v>
      </c>
    </row>
    <row r="62" spans="1:7" ht="45" x14ac:dyDescent="0.2">
      <c r="A62" s="38" t="s">
        <v>238</v>
      </c>
      <c r="B62" s="37" t="s">
        <v>239</v>
      </c>
    </row>
    <row r="63" spans="1:7" ht="30" x14ac:dyDescent="0.2">
      <c r="A63" s="38" t="s">
        <v>242</v>
      </c>
      <c r="B63" s="37" t="s">
        <v>240</v>
      </c>
    </row>
    <row r="64" spans="1:7" ht="38" customHeight="1" x14ac:dyDescent="0.2">
      <c r="A64" s="41" t="s">
        <v>243</v>
      </c>
      <c r="B64" s="42" t="s">
        <v>241</v>
      </c>
    </row>
    <row r="67" spans="1:2" x14ac:dyDescent="0.2">
      <c r="A67" t="s">
        <v>244</v>
      </c>
    </row>
    <row r="69" spans="1:2" x14ac:dyDescent="0.2">
      <c r="A69" t="s">
        <v>245</v>
      </c>
    </row>
    <row r="71" spans="1:2" x14ac:dyDescent="0.2">
      <c r="A71" t="s">
        <v>245</v>
      </c>
    </row>
    <row r="73" spans="1:2" x14ac:dyDescent="0.2">
      <c r="A73" t="s">
        <v>245</v>
      </c>
    </row>
    <row r="75" spans="1:2" x14ac:dyDescent="0.2">
      <c r="A75" t="s">
        <v>245</v>
      </c>
    </row>
    <row r="77" spans="1:2" x14ac:dyDescent="0.2">
      <c r="A77" t="s">
        <v>264</v>
      </c>
    </row>
    <row r="78" spans="1:2" x14ac:dyDescent="0.2">
      <c r="A78" s="19"/>
      <c r="B78" s="3" t="s">
        <v>246</v>
      </c>
    </row>
    <row r="79" spans="1:2" x14ac:dyDescent="0.2">
      <c r="A79" s="19"/>
      <c r="B79" s="3" t="s">
        <v>247</v>
      </c>
    </row>
    <row r="80" spans="1:2" x14ac:dyDescent="0.2">
      <c r="A80" s="19"/>
      <c r="B80" s="3" t="s">
        <v>248</v>
      </c>
    </row>
    <row r="81" spans="1:2" x14ac:dyDescent="0.2">
      <c r="A81" s="19"/>
      <c r="B81" s="3" t="s">
        <v>249</v>
      </c>
    </row>
    <row r="82" spans="1:2" x14ac:dyDescent="0.2">
      <c r="A82" s="19"/>
      <c r="B82" s="3" t="s">
        <v>250</v>
      </c>
    </row>
    <row r="83" spans="1:2" x14ac:dyDescent="0.2">
      <c r="A83" s="19"/>
      <c r="B83" s="3" t="s">
        <v>251</v>
      </c>
    </row>
    <row r="84" spans="1:2" x14ac:dyDescent="0.2">
      <c r="A84" s="19"/>
      <c r="B84" s="3" t="s">
        <v>252</v>
      </c>
    </row>
  </sheetData>
  <mergeCells count="10">
    <mergeCell ref="C55:C56"/>
    <mergeCell ref="D55:D56"/>
    <mergeCell ref="E55:E56"/>
    <mergeCell ref="F55:F56"/>
    <mergeCell ref="G55:G56"/>
    <mergeCell ref="A49:B49"/>
    <mergeCell ref="A53:B53"/>
    <mergeCell ref="A9:B9"/>
    <mergeCell ref="A34:B34"/>
    <mergeCell ref="A38:B38"/>
  </mergeCells>
  <conditionalFormatting sqref="J4">
    <cfRule type="cellIs" dxfId="53" priority="10" operator="greaterThan">
      <formula>20</formula>
    </cfRule>
    <cfRule type="cellIs" dxfId="52" priority="11" operator="between">
      <formula>10</formula>
      <formula>20</formula>
    </cfRule>
    <cfRule type="cellIs" dxfId="51" priority="12" operator="lessThan">
      <formula>10</formula>
    </cfRule>
  </conditionalFormatting>
  <conditionalFormatting sqref="L4">
    <cfRule type="cellIs" dxfId="50" priority="7" operator="greaterThan">
      <formula>5</formula>
    </cfRule>
    <cfRule type="cellIs" dxfId="49" priority="8" operator="between">
      <formula>2</formula>
      <formula>5</formula>
    </cfRule>
    <cfRule type="cellIs" dxfId="48" priority="9" operator="lessThan">
      <formula>2</formula>
    </cfRule>
  </conditionalFormatting>
  <conditionalFormatting sqref="J7">
    <cfRule type="cellIs" dxfId="47" priority="4" operator="greaterThan">
      <formula>20</formula>
    </cfRule>
    <cfRule type="cellIs" dxfId="46" priority="5" operator="between">
      <formula>10</formula>
      <formula>20</formula>
    </cfRule>
    <cfRule type="cellIs" dxfId="45" priority="6" operator="lessThan">
      <formula>10</formula>
    </cfRule>
  </conditionalFormatting>
  <conditionalFormatting sqref="L7">
    <cfRule type="cellIs" dxfId="44" priority="1" operator="greaterThan">
      <formula>9</formula>
    </cfRule>
    <cfRule type="cellIs" dxfId="43" priority="2" operator="between">
      <formula>3</formula>
      <formula>9</formula>
    </cfRule>
    <cfRule type="cellIs" dxfId="42" priority="3" operator="less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90" zoomScaleNormal="90" workbookViewId="0">
      <selection activeCell="C38" sqref="C38"/>
    </sheetView>
  </sheetViews>
  <sheetFormatPr baseColWidth="10" defaultColWidth="8.83203125" defaultRowHeight="15" x14ac:dyDescent="0.2"/>
  <cols>
    <col min="2" max="2" width="76.33203125" customWidth="1"/>
    <col min="3" max="7" width="11.5" customWidth="1"/>
    <col min="9" max="9" width="16.33203125" hidden="1" customWidth="1"/>
    <col min="12" max="12" width="10.5" hidden="1" customWidth="1"/>
  </cols>
  <sheetData>
    <row r="1" spans="1:13" x14ac:dyDescent="0.2">
      <c r="C1" s="1" t="s">
        <v>64</v>
      </c>
      <c r="D1" s="1" t="s">
        <v>65</v>
      </c>
      <c r="E1" s="1" t="s">
        <v>66</v>
      </c>
      <c r="F1" s="1" t="s">
        <v>67</v>
      </c>
      <c r="G1" s="1" t="s">
        <v>68</v>
      </c>
    </row>
    <row r="2" spans="1:13" x14ac:dyDescent="0.2">
      <c r="C2">
        <v>1</v>
      </c>
      <c r="D2">
        <v>2</v>
      </c>
      <c r="E2">
        <v>3</v>
      </c>
      <c r="F2">
        <v>4</v>
      </c>
      <c r="G2">
        <v>5</v>
      </c>
      <c r="M2" t="s">
        <v>69</v>
      </c>
    </row>
    <row r="3" spans="1:13" x14ac:dyDescent="0.2">
      <c r="A3" s="30" t="s">
        <v>70</v>
      </c>
      <c r="B3" s="1" t="s">
        <v>71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I3">
        <f>COUNTIF(C4:C11,"x")*1+COUNTIF(D4:D11,"x")*2+COUNTIF(E4:E11,"x")*3+COUNTIF(F4:F11,"x")*4+COUNTIF(G4:G11,"x")*5</f>
        <v>0</v>
      </c>
      <c r="J3">
        <f>I3/8</f>
        <v>0</v>
      </c>
      <c r="L3">
        <f>I3+I12+I18+I24</f>
        <v>0</v>
      </c>
      <c r="M3">
        <f>L3/23</f>
        <v>0</v>
      </c>
    </row>
    <row r="4" spans="1:13" x14ac:dyDescent="0.2">
      <c r="A4" s="30"/>
      <c r="B4" t="s">
        <v>72</v>
      </c>
      <c r="C4" s="2"/>
      <c r="D4" s="2"/>
      <c r="E4" s="2"/>
      <c r="F4" s="2"/>
      <c r="G4" s="2"/>
    </row>
    <row r="5" spans="1:13" x14ac:dyDescent="0.2">
      <c r="A5" s="30"/>
      <c r="B5" t="s">
        <v>73</v>
      </c>
      <c r="C5" s="2"/>
      <c r="D5" s="2"/>
      <c r="E5" s="2"/>
      <c r="F5" s="2"/>
      <c r="G5" s="2"/>
    </row>
    <row r="6" spans="1:13" x14ac:dyDescent="0.2">
      <c r="A6" s="30"/>
      <c r="B6" t="s">
        <v>74</v>
      </c>
      <c r="C6" s="2"/>
      <c r="D6" s="2"/>
      <c r="E6" s="2"/>
      <c r="F6" s="2"/>
      <c r="G6" s="2"/>
      <c r="M6" t="s">
        <v>75</v>
      </c>
    </row>
    <row r="7" spans="1:13" x14ac:dyDescent="0.2">
      <c r="A7" s="30"/>
      <c r="B7" t="s">
        <v>76</v>
      </c>
      <c r="C7" s="2"/>
      <c r="D7" s="2"/>
      <c r="E7" s="2"/>
      <c r="F7" s="2"/>
      <c r="G7" s="2"/>
      <c r="L7">
        <f>I30+I35</f>
        <v>0</v>
      </c>
      <c r="M7">
        <f>L7/10</f>
        <v>0</v>
      </c>
    </row>
    <row r="8" spans="1:13" x14ac:dyDescent="0.2">
      <c r="A8" s="30"/>
      <c r="B8" t="s">
        <v>77</v>
      </c>
      <c r="C8" s="2"/>
      <c r="D8" s="2"/>
      <c r="E8" s="2"/>
      <c r="F8" s="2"/>
      <c r="G8" s="2"/>
    </row>
    <row r="9" spans="1:13" x14ac:dyDescent="0.2">
      <c r="A9" s="30"/>
      <c r="B9" t="s">
        <v>78</v>
      </c>
      <c r="C9" s="2"/>
      <c r="D9" s="2"/>
      <c r="E9" s="2"/>
      <c r="F9" s="2"/>
      <c r="G9" s="2"/>
    </row>
    <row r="10" spans="1:13" x14ac:dyDescent="0.2">
      <c r="A10" s="30"/>
      <c r="B10" t="s">
        <v>79</v>
      </c>
      <c r="C10" s="2"/>
      <c r="D10" s="2"/>
      <c r="E10" s="2"/>
      <c r="F10" s="2"/>
      <c r="G10" s="2"/>
    </row>
    <row r="11" spans="1:13" x14ac:dyDescent="0.2">
      <c r="A11" s="30"/>
      <c r="B11" t="s">
        <v>80</v>
      </c>
      <c r="C11" s="2"/>
      <c r="D11" s="2"/>
      <c r="E11" s="2"/>
      <c r="F11" s="2"/>
      <c r="G11" s="2"/>
    </row>
    <row r="12" spans="1:13" x14ac:dyDescent="0.2">
      <c r="A12" s="30"/>
      <c r="B12" s="1" t="s">
        <v>81</v>
      </c>
      <c r="C12" s="1" t="s">
        <v>64</v>
      </c>
      <c r="D12" s="1" t="s">
        <v>65</v>
      </c>
      <c r="E12" s="1" t="s">
        <v>66</v>
      </c>
      <c r="F12" s="1" t="s">
        <v>67</v>
      </c>
      <c r="G12" s="1" t="s">
        <v>68</v>
      </c>
      <c r="I12">
        <f>COUNTIF(C13:C17,"x")*1+COUNTIF(D13:D17,"x")*2+COUNTIF(E13:E17,"x")*3+COUNTIF(F13:F17,"x")*4+COUNTIF(G13:G17,"x")*5</f>
        <v>0</v>
      </c>
      <c r="J12">
        <f>I12/5</f>
        <v>0</v>
      </c>
    </row>
    <row r="13" spans="1:13" x14ac:dyDescent="0.2">
      <c r="A13" s="30"/>
      <c r="B13" t="s">
        <v>82</v>
      </c>
      <c r="C13" s="2"/>
      <c r="D13" s="2"/>
      <c r="E13" s="2"/>
      <c r="F13" s="2"/>
      <c r="G13" s="2"/>
    </row>
    <row r="14" spans="1:13" x14ac:dyDescent="0.2">
      <c r="A14" s="30"/>
      <c r="B14" t="s">
        <v>83</v>
      </c>
      <c r="C14" s="2"/>
      <c r="D14" s="2"/>
      <c r="E14" s="2"/>
      <c r="F14" s="2"/>
      <c r="G14" s="2"/>
    </row>
    <row r="15" spans="1:13" x14ac:dyDescent="0.2">
      <c r="A15" s="30"/>
      <c r="B15" t="s">
        <v>84</v>
      </c>
      <c r="C15" s="2"/>
      <c r="D15" s="2"/>
      <c r="E15" s="2"/>
      <c r="F15" s="2"/>
      <c r="G15" s="2"/>
    </row>
    <row r="16" spans="1:13" x14ac:dyDescent="0.2">
      <c r="A16" s="30"/>
      <c r="B16" t="s">
        <v>85</v>
      </c>
      <c r="C16" s="2"/>
      <c r="D16" s="2"/>
      <c r="E16" s="2"/>
      <c r="F16" s="2"/>
      <c r="G16" s="2"/>
    </row>
    <row r="17" spans="1:10" x14ac:dyDescent="0.2">
      <c r="A17" s="30"/>
      <c r="B17" t="s">
        <v>86</v>
      </c>
      <c r="C17" s="2"/>
      <c r="D17" s="2"/>
      <c r="E17" s="2"/>
      <c r="F17" s="2"/>
      <c r="G17" s="2"/>
    </row>
    <row r="18" spans="1:10" x14ac:dyDescent="0.2">
      <c r="A18" s="30"/>
      <c r="B18" s="1" t="s">
        <v>87</v>
      </c>
      <c r="C18" s="1" t="s">
        <v>64</v>
      </c>
      <c r="D18" s="1" t="s">
        <v>65</v>
      </c>
      <c r="E18" s="1" t="s">
        <v>66</v>
      </c>
      <c r="F18" s="1" t="s">
        <v>67</v>
      </c>
      <c r="G18" s="1" t="s">
        <v>68</v>
      </c>
      <c r="I18">
        <f>COUNTIF(C19:C23,"x")*1+COUNTIF(D19:D23,"x")*2+COUNTIF(E19:E23,"x")*3+COUNTIF(F19:F23,"x")*4+COUNTIF(G19:G23,"x")*5</f>
        <v>0</v>
      </c>
      <c r="J18">
        <f>I18/5</f>
        <v>0</v>
      </c>
    </row>
    <row r="19" spans="1:10" x14ac:dyDescent="0.2">
      <c r="A19" s="30"/>
      <c r="B19" t="s">
        <v>88</v>
      </c>
      <c r="C19" s="2"/>
      <c r="D19" s="2"/>
      <c r="E19" s="2"/>
      <c r="F19" s="2"/>
      <c r="G19" s="2"/>
    </row>
    <row r="20" spans="1:10" x14ac:dyDescent="0.2">
      <c r="A20" s="30"/>
      <c r="B20" t="s">
        <v>89</v>
      </c>
      <c r="C20" s="2"/>
      <c r="D20" s="2"/>
      <c r="E20" s="2"/>
      <c r="F20" s="2"/>
      <c r="G20" s="2"/>
    </row>
    <row r="21" spans="1:10" x14ac:dyDescent="0.2">
      <c r="A21" s="30"/>
      <c r="B21" t="s">
        <v>90</v>
      </c>
      <c r="C21" s="2"/>
      <c r="D21" s="2"/>
      <c r="E21" s="2"/>
      <c r="F21" s="2"/>
      <c r="G21" s="2"/>
    </row>
    <row r="22" spans="1:10" x14ac:dyDescent="0.2">
      <c r="A22" s="30"/>
      <c r="B22" t="s">
        <v>91</v>
      </c>
      <c r="C22" s="2"/>
      <c r="D22" s="2"/>
      <c r="E22" s="2"/>
      <c r="F22" s="2"/>
      <c r="G22" s="2"/>
    </row>
    <row r="23" spans="1:10" x14ac:dyDescent="0.2">
      <c r="A23" s="30"/>
      <c r="B23" t="s">
        <v>92</v>
      </c>
      <c r="C23" s="2"/>
      <c r="D23" s="2"/>
      <c r="E23" s="2"/>
      <c r="F23" s="2"/>
      <c r="G23" s="2"/>
    </row>
    <row r="24" spans="1:10" x14ac:dyDescent="0.2">
      <c r="A24" s="30"/>
      <c r="B24" s="1" t="s">
        <v>93</v>
      </c>
      <c r="C24" s="1" t="s">
        <v>64</v>
      </c>
      <c r="D24" s="1" t="s">
        <v>65</v>
      </c>
      <c r="E24" s="1" t="s">
        <v>66</v>
      </c>
      <c r="F24" s="1" t="s">
        <v>67</v>
      </c>
      <c r="G24" s="1" t="s">
        <v>68</v>
      </c>
      <c r="I24">
        <f>COUNTIF(C25:C29,"x")*1+COUNTIF(D25:D29,"x")*2+COUNTIF(E25:E29,"x")*3+COUNTIF(F25:F29,"x")*4+COUNTIF(G25:G29,"x")*5</f>
        <v>0</v>
      </c>
      <c r="J24">
        <f>I24/5</f>
        <v>0</v>
      </c>
    </row>
    <row r="25" spans="1:10" x14ac:dyDescent="0.2">
      <c r="A25" s="30"/>
      <c r="B25" t="s">
        <v>94</v>
      </c>
      <c r="C25" s="2"/>
      <c r="D25" s="2"/>
      <c r="E25" s="2"/>
      <c r="F25" s="2"/>
      <c r="G25" s="2"/>
    </row>
    <row r="26" spans="1:10" x14ac:dyDescent="0.2">
      <c r="A26" s="30"/>
      <c r="B26" t="s">
        <v>95</v>
      </c>
      <c r="C26" s="2"/>
      <c r="D26" s="2"/>
      <c r="E26" s="2"/>
      <c r="F26" s="2"/>
      <c r="G26" s="2"/>
    </row>
    <row r="27" spans="1:10" x14ac:dyDescent="0.2">
      <c r="A27" s="30"/>
      <c r="B27" t="s">
        <v>96</v>
      </c>
      <c r="C27" s="2"/>
      <c r="D27" s="2"/>
      <c r="E27" s="2"/>
      <c r="F27" s="2"/>
      <c r="G27" s="2"/>
    </row>
    <row r="28" spans="1:10" x14ac:dyDescent="0.2">
      <c r="A28" s="30"/>
      <c r="B28" t="s">
        <v>97</v>
      </c>
      <c r="C28" s="2"/>
      <c r="D28" s="2"/>
      <c r="E28" s="2"/>
      <c r="F28" s="2"/>
      <c r="G28" s="2"/>
    </row>
    <row r="29" spans="1:10" x14ac:dyDescent="0.2">
      <c r="A29" s="30"/>
      <c r="B29" t="s">
        <v>98</v>
      </c>
      <c r="C29" s="2"/>
      <c r="D29" s="2"/>
      <c r="E29" s="2"/>
      <c r="F29" s="2"/>
      <c r="G29" s="2"/>
    </row>
    <row r="30" spans="1:10" x14ac:dyDescent="0.2">
      <c r="A30" s="31" t="s">
        <v>99</v>
      </c>
      <c r="B30" s="1" t="s">
        <v>34</v>
      </c>
      <c r="C30" s="1" t="s">
        <v>64</v>
      </c>
      <c r="D30" s="1" t="s">
        <v>65</v>
      </c>
      <c r="E30" s="1" t="s">
        <v>66</v>
      </c>
      <c r="F30" s="1" t="s">
        <v>67</v>
      </c>
      <c r="G30" s="1" t="s">
        <v>68</v>
      </c>
      <c r="I30">
        <f>COUNTIF(C31:C35,"x")*1+COUNTIF(D31:D35,"x")*2+COUNTIF(E31:E35,"x")*3+COUNTIF(F31:F35,"x")*4+COUNTIF(G31:G35,"x")*5</f>
        <v>0</v>
      </c>
    </row>
    <row r="31" spans="1:10" x14ac:dyDescent="0.2">
      <c r="A31" s="31"/>
      <c r="B31" t="s">
        <v>100</v>
      </c>
      <c r="C31" s="2"/>
      <c r="D31" s="2"/>
      <c r="E31" s="2"/>
      <c r="F31" s="2"/>
      <c r="G31" s="2"/>
    </row>
    <row r="32" spans="1:10" x14ac:dyDescent="0.2">
      <c r="A32" s="31"/>
      <c r="B32" t="s">
        <v>101</v>
      </c>
      <c r="C32" s="2"/>
      <c r="D32" s="2"/>
      <c r="E32" s="2"/>
      <c r="F32" s="2"/>
      <c r="G32" s="2"/>
    </row>
    <row r="33" spans="1:10" x14ac:dyDescent="0.2">
      <c r="A33" s="31"/>
      <c r="B33" t="s">
        <v>102</v>
      </c>
      <c r="C33" s="2"/>
      <c r="D33" s="2"/>
      <c r="E33" s="2"/>
      <c r="F33" s="2"/>
      <c r="G33" s="2"/>
    </row>
    <row r="34" spans="1:10" x14ac:dyDescent="0.2">
      <c r="A34" s="31"/>
      <c r="B34" t="s">
        <v>103</v>
      </c>
      <c r="C34" s="2"/>
      <c r="D34" s="2"/>
      <c r="E34" s="2"/>
      <c r="F34" s="2"/>
      <c r="G34" s="2"/>
    </row>
    <row r="35" spans="1:10" x14ac:dyDescent="0.2">
      <c r="A35" s="31"/>
      <c r="B35" t="s">
        <v>104</v>
      </c>
      <c r="C35" s="2"/>
      <c r="D35" s="2"/>
      <c r="E35" s="2"/>
      <c r="F35" s="2"/>
      <c r="G35" s="2"/>
      <c r="I35">
        <f>COUNTIF(C36:C41,"x")*1+COUNTIF(D36:D41,"x")*2+COUNTIF(E36:E41,"x")*3+COUNTIF(F36:F41,"x")*4+COUNTIF(G36:G41,"x")*5</f>
        <v>0</v>
      </c>
    </row>
    <row r="36" spans="1:10" x14ac:dyDescent="0.2">
      <c r="A36" s="31"/>
      <c r="B36" s="1" t="s">
        <v>40</v>
      </c>
      <c r="C36" s="1" t="s">
        <v>64</v>
      </c>
      <c r="D36" s="1" t="s">
        <v>65</v>
      </c>
      <c r="E36" s="1" t="s">
        <v>66</v>
      </c>
      <c r="F36" s="1" t="s">
        <v>67</v>
      </c>
      <c r="G36" s="1" t="s">
        <v>68</v>
      </c>
    </row>
    <row r="37" spans="1:10" x14ac:dyDescent="0.2">
      <c r="A37" s="31"/>
      <c r="B37" t="s">
        <v>105</v>
      </c>
      <c r="C37" s="2"/>
      <c r="D37" s="2"/>
      <c r="E37" s="2"/>
      <c r="F37" s="2"/>
      <c r="G37" s="2"/>
    </row>
    <row r="38" spans="1:10" x14ac:dyDescent="0.2">
      <c r="A38" s="31"/>
      <c r="B38" t="s">
        <v>106</v>
      </c>
      <c r="C38" s="2"/>
      <c r="D38" s="2"/>
      <c r="E38" s="2"/>
      <c r="F38" s="2"/>
      <c r="G38" s="2"/>
    </row>
    <row r="39" spans="1:10" x14ac:dyDescent="0.2">
      <c r="A39" s="31"/>
      <c r="B39" t="s">
        <v>107</v>
      </c>
      <c r="C39" s="2"/>
      <c r="D39" s="2"/>
      <c r="E39" s="2"/>
      <c r="F39" s="2"/>
      <c r="G39" s="2"/>
      <c r="I39">
        <f>SUM(I30:I35)</f>
        <v>0</v>
      </c>
      <c r="J39">
        <f>I39/10</f>
        <v>0</v>
      </c>
    </row>
    <row r="40" spans="1:10" x14ac:dyDescent="0.2">
      <c r="A40" s="31"/>
      <c r="B40" t="s">
        <v>108</v>
      </c>
      <c r="C40" s="2"/>
      <c r="D40" s="2"/>
      <c r="E40" s="2"/>
      <c r="F40" s="2"/>
      <c r="G40" s="2"/>
    </row>
    <row r="41" spans="1:10" x14ac:dyDescent="0.2">
      <c r="A41" s="31"/>
      <c r="B41" t="s">
        <v>109</v>
      </c>
      <c r="C41" s="2"/>
      <c r="D41" s="2"/>
      <c r="E41" s="2"/>
      <c r="F41" s="2"/>
      <c r="G41" s="2"/>
    </row>
  </sheetData>
  <mergeCells count="2">
    <mergeCell ref="A3:A29"/>
    <mergeCell ref="A30:A41"/>
  </mergeCells>
  <conditionalFormatting sqref="J3">
    <cfRule type="cellIs" dxfId="41" priority="19" operator="greaterThanOrEqual">
      <formula>3.31</formula>
    </cfRule>
    <cfRule type="cellIs" dxfId="40" priority="20" operator="between">
      <formula>3.03</formula>
      <formula>3.31</formula>
    </cfRule>
    <cfRule type="cellIs" dxfId="39" priority="21" operator="lessThan">
      <formula>3.06</formula>
    </cfRule>
  </conditionalFormatting>
  <conditionalFormatting sqref="J12">
    <cfRule type="cellIs" dxfId="38" priority="16" operator="greaterThanOrEqual">
      <formula>3.1</formula>
    </cfRule>
    <cfRule type="cellIs" dxfId="37" priority="17" operator="between">
      <formula>2.5</formula>
      <formula>3.1</formula>
    </cfRule>
    <cfRule type="cellIs" dxfId="36" priority="18" operator="lessThan">
      <formula>2.5</formula>
    </cfRule>
  </conditionalFormatting>
  <conditionalFormatting sqref="J18">
    <cfRule type="cellIs" dxfId="35" priority="13" operator="greaterThanOrEqual">
      <formula>3.1</formula>
    </cfRule>
    <cfRule type="cellIs" dxfId="34" priority="14" operator="between">
      <formula>2.7</formula>
      <formula>3.1</formula>
    </cfRule>
    <cfRule type="cellIs" dxfId="33" priority="15" operator="lessThan">
      <formula>2.7</formula>
    </cfRule>
  </conditionalFormatting>
  <conditionalFormatting sqref="J24">
    <cfRule type="cellIs" dxfId="32" priority="10" operator="greaterThanOrEqual">
      <formula>2.9</formula>
    </cfRule>
    <cfRule type="cellIs" dxfId="31" priority="11" operator="between">
      <formula>2.1</formula>
      <formula>2.9</formula>
    </cfRule>
    <cfRule type="cellIs" dxfId="30" priority="12" operator="lessThan">
      <formula>2.1</formula>
    </cfRule>
  </conditionalFormatting>
  <conditionalFormatting sqref="M3">
    <cfRule type="cellIs" dxfId="29" priority="7" operator="greaterThanOrEqual">
      <formula>3.2</formula>
    </cfRule>
    <cfRule type="cellIs" dxfId="28" priority="8" operator="between">
      <formula>2.59</formula>
      <formula>3.2</formula>
    </cfRule>
    <cfRule type="cellIs" dxfId="27" priority="9" operator="lessThan">
      <formula>2.59</formula>
    </cfRule>
  </conditionalFormatting>
  <conditionalFormatting sqref="M7">
    <cfRule type="cellIs" dxfId="26" priority="4" operator="greaterThanOrEqual">
      <formula>3.35</formula>
    </cfRule>
    <cfRule type="cellIs" dxfId="25" priority="5" operator="between">
      <formula>2.85</formula>
      <formula>3.35</formula>
    </cfRule>
    <cfRule type="cellIs" dxfId="24" priority="6" operator="lessThan">
      <formula>2.85</formula>
    </cfRule>
  </conditionalFormatting>
  <conditionalFormatting sqref="J39">
    <cfRule type="cellIs" dxfId="23" priority="1" operator="greaterThanOrEqual">
      <formula>3.35</formula>
    </cfRule>
    <cfRule type="cellIs" dxfId="22" priority="2" operator="between">
      <formula>2.85</formula>
      <formula>3.35</formula>
    </cfRule>
    <cfRule type="cellIs" dxfId="21" priority="3" operator="lessThan">
      <formula>2.85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C32" sqref="C32"/>
    </sheetView>
  </sheetViews>
  <sheetFormatPr baseColWidth="10" defaultColWidth="8.83203125" defaultRowHeight="15" x14ac:dyDescent="0.2"/>
  <cols>
    <col min="2" max="2" width="76.33203125" customWidth="1"/>
    <col min="3" max="3" width="11.1640625" customWidth="1"/>
    <col min="4" max="6" width="11.5" customWidth="1"/>
    <col min="7" max="7" width="11.1640625" customWidth="1"/>
    <col min="9" max="9" width="16.33203125" hidden="1" customWidth="1"/>
    <col min="12" max="12" width="10.5" hidden="1" customWidth="1"/>
  </cols>
  <sheetData>
    <row r="1" spans="1:13" x14ac:dyDescent="0.2">
      <c r="C1" s="1" t="s">
        <v>64</v>
      </c>
      <c r="D1" s="1" t="s">
        <v>65</v>
      </c>
      <c r="E1" s="1" t="s">
        <v>66</v>
      </c>
      <c r="F1" s="1" t="s">
        <v>67</v>
      </c>
      <c r="G1" s="1" t="s">
        <v>68</v>
      </c>
    </row>
    <row r="2" spans="1:13" x14ac:dyDescent="0.2">
      <c r="C2">
        <v>1</v>
      </c>
      <c r="D2">
        <v>2</v>
      </c>
      <c r="E2">
        <v>3</v>
      </c>
      <c r="F2">
        <v>4</v>
      </c>
      <c r="G2">
        <v>5</v>
      </c>
      <c r="M2" t="s">
        <v>69</v>
      </c>
    </row>
    <row r="3" spans="1:13" ht="15" customHeight="1" x14ac:dyDescent="0.2">
      <c r="A3" s="30" t="s">
        <v>70</v>
      </c>
      <c r="B3" s="1" t="s">
        <v>71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I3">
        <f>COUNTIF(C4:C11,"x")*1+COUNTIF(D4:D11,"x")*2+COUNTIF(E4:E11,"x")*3+COUNTIF(F4:F11,"x")*4+COUNTIF(G4:G11,"x")*5</f>
        <v>0</v>
      </c>
      <c r="J3">
        <f>I3/8</f>
        <v>0</v>
      </c>
      <c r="L3">
        <f>I3+I12+I18+I24</f>
        <v>0</v>
      </c>
      <c r="M3">
        <f>L3/22</f>
        <v>0</v>
      </c>
    </row>
    <row r="4" spans="1:13" x14ac:dyDescent="0.2">
      <c r="A4" s="30"/>
      <c r="B4" t="s">
        <v>110</v>
      </c>
      <c r="C4" s="2"/>
      <c r="G4" s="2"/>
    </row>
    <row r="5" spans="1:13" x14ac:dyDescent="0.2">
      <c r="A5" s="30"/>
      <c r="B5" t="s">
        <v>111</v>
      </c>
      <c r="C5" s="2"/>
      <c r="G5" s="2"/>
    </row>
    <row r="6" spans="1:13" x14ac:dyDescent="0.2">
      <c r="A6" s="30"/>
      <c r="B6" t="s">
        <v>112</v>
      </c>
      <c r="C6" s="2"/>
      <c r="G6" s="2"/>
      <c r="M6" t="s">
        <v>75</v>
      </c>
    </row>
    <row r="7" spans="1:13" x14ac:dyDescent="0.2">
      <c r="A7" s="30"/>
      <c r="B7" t="s">
        <v>113</v>
      </c>
      <c r="C7" s="2"/>
      <c r="G7" s="2"/>
      <c r="L7">
        <f>I30+I35</f>
        <v>0</v>
      </c>
      <c r="M7">
        <f>L7/10</f>
        <v>0</v>
      </c>
    </row>
    <row r="8" spans="1:13" x14ac:dyDescent="0.2">
      <c r="A8" s="30"/>
      <c r="B8" t="s">
        <v>114</v>
      </c>
      <c r="C8" s="2"/>
      <c r="G8" s="2"/>
    </row>
    <row r="9" spans="1:13" x14ac:dyDescent="0.2">
      <c r="A9" s="30"/>
      <c r="B9" t="s">
        <v>115</v>
      </c>
      <c r="C9" s="2"/>
      <c r="G9" s="2"/>
    </row>
    <row r="10" spans="1:13" x14ac:dyDescent="0.2">
      <c r="A10" s="30"/>
      <c r="B10" t="s">
        <v>116</v>
      </c>
      <c r="C10" s="2"/>
      <c r="G10" s="2"/>
    </row>
    <row r="11" spans="1:13" x14ac:dyDescent="0.2">
      <c r="A11" s="30"/>
      <c r="B11" t="s">
        <v>117</v>
      </c>
      <c r="C11" s="2"/>
      <c r="G11" s="2"/>
    </row>
    <row r="12" spans="1:13" x14ac:dyDescent="0.2">
      <c r="A12" s="30"/>
      <c r="B12" s="1" t="s">
        <v>81</v>
      </c>
      <c r="C12" s="1" t="s">
        <v>64</v>
      </c>
      <c r="D12" s="1" t="s">
        <v>65</v>
      </c>
      <c r="E12" s="1" t="s">
        <v>66</v>
      </c>
      <c r="F12" s="1" t="s">
        <v>67</v>
      </c>
      <c r="G12" s="1" t="s">
        <v>68</v>
      </c>
      <c r="I12">
        <f>COUNTIF(C13:C17,"x")*1+COUNTIF(D13:D17,"x")*2+COUNTIF(E13:E17,"x")*3+COUNTIF(F13:F17,"x")*4+COUNTIF(G13:G17,"x")*5</f>
        <v>0</v>
      </c>
      <c r="J12">
        <f>I12/4</f>
        <v>0</v>
      </c>
    </row>
    <row r="13" spans="1:13" x14ac:dyDescent="0.2">
      <c r="A13" s="30"/>
      <c r="B13" t="s">
        <v>82</v>
      </c>
      <c r="C13" s="2"/>
      <c r="G13" s="2"/>
    </row>
    <row r="14" spans="1:13" x14ac:dyDescent="0.2">
      <c r="A14" s="30"/>
      <c r="C14" s="2"/>
      <c r="G14" s="2"/>
    </row>
    <row r="15" spans="1:13" x14ac:dyDescent="0.2">
      <c r="A15" s="30"/>
      <c r="B15" t="s">
        <v>84</v>
      </c>
      <c r="C15" s="2"/>
      <c r="G15" s="2"/>
    </row>
    <row r="16" spans="1:13" x14ac:dyDescent="0.2">
      <c r="A16" s="30"/>
      <c r="B16" t="s">
        <v>85</v>
      </c>
      <c r="C16" s="2"/>
      <c r="G16" s="2"/>
    </row>
    <row r="17" spans="1:10" x14ac:dyDescent="0.2">
      <c r="A17" s="30"/>
      <c r="B17" t="s">
        <v>86</v>
      </c>
      <c r="C17" s="2"/>
      <c r="G17" s="2"/>
    </row>
    <row r="18" spans="1:10" x14ac:dyDescent="0.2">
      <c r="A18" s="30"/>
      <c r="B18" s="1" t="s">
        <v>87</v>
      </c>
      <c r="C18" s="1" t="s">
        <v>64</v>
      </c>
      <c r="D18" s="1" t="s">
        <v>65</v>
      </c>
      <c r="E18" s="1" t="s">
        <v>66</v>
      </c>
      <c r="F18" s="1" t="s">
        <v>67</v>
      </c>
      <c r="G18" s="1" t="s">
        <v>68</v>
      </c>
      <c r="I18">
        <f>COUNTIF(C19:C23,"x")*1+COUNTIF(D19:D23,"x")*2+COUNTIF(E19:E23,"x")*3+COUNTIF(F19:F23,"x")*4+COUNTIF(G19:G23,"x")*5</f>
        <v>0</v>
      </c>
      <c r="J18">
        <f>I18/5</f>
        <v>0</v>
      </c>
    </row>
    <row r="19" spans="1:10" x14ac:dyDescent="0.2">
      <c r="A19" s="30"/>
      <c r="B19" t="s">
        <v>118</v>
      </c>
      <c r="C19" s="2"/>
      <c r="G19" s="2"/>
    </row>
    <row r="20" spans="1:10" x14ac:dyDescent="0.2">
      <c r="A20" s="30"/>
      <c r="B20" t="s">
        <v>119</v>
      </c>
      <c r="C20" s="2"/>
      <c r="G20" s="2"/>
    </row>
    <row r="21" spans="1:10" x14ac:dyDescent="0.2">
      <c r="A21" s="30"/>
      <c r="B21" t="s">
        <v>120</v>
      </c>
      <c r="C21" s="2"/>
      <c r="G21" s="2"/>
    </row>
    <row r="22" spans="1:10" x14ac:dyDescent="0.2">
      <c r="A22" s="30"/>
      <c r="B22" t="s">
        <v>121</v>
      </c>
      <c r="C22" s="2"/>
      <c r="G22" s="2"/>
    </row>
    <row r="23" spans="1:10" x14ac:dyDescent="0.2">
      <c r="A23" s="30"/>
      <c r="B23" t="s">
        <v>122</v>
      </c>
      <c r="C23" s="2"/>
      <c r="G23" s="2"/>
    </row>
    <row r="24" spans="1:10" x14ac:dyDescent="0.2">
      <c r="A24" s="30"/>
      <c r="B24" s="1" t="s">
        <v>93</v>
      </c>
      <c r="C24" s="1" t="s">
        <v>64</v>
      </c>
      <c r="D24" s="1" t="s">
        <v>65</v>
      </c>
      <c r="E24" s="1" t="s">
        <v>66</v>
      </c>
      <c r="F24" s="1" t="s">
        <v>67</v>
      </c>
      <c r="G24" s="1" t="s">
        <v>68</v>
      </c>
      <c r="I24">
        <f>COUNTIF(C25:C29,"x")*1+COUNTIF(D25:D29,"x")*2+COUNTIF(E25:E29,"x")*3+COUNTIF(F25:F29,"x")*4+COUNTIF(G25:G29,"x")*5</f>
        <v>0</v>
      </c>
      <c r="J24">
        <f>I24/5</f>
        <v>0</v>
      </c>
    </row>
    <row r="25" spans="1:10" x14ac:dyDescent="0.2">
      <c r="A25" s="30"/>
      <c r="B25" t="s">
        <v>123</v>
      </c>
      <c r="C25" s="2"/>
      <c r="G25" s="2"/>
    </row>
    <row r="26" spans="1:10" x14ac:dyDescent="0.2">
      <c r="A26" s="30"/>
      <c r="B26" t="s">
        <v>124</v>
      </c>
      <c r="C26" s="2"/>
      <c r="G26" s="2"/>
    </row>
    <row r="27" spans="1:10" x14ac:dyDescent="0.2">
      <c r="A27" s="30"/>
      <c r="B27" t="s">
        <v>125</v>
      </c>
      <c r="C27" s="2"/>
      <c r="G27" s="2"/>
    </row>
    <row r="28" spans="1:10" x14ac:dyDescent="0.2">
      <c r="A28" s="30"/>
      <c r="B28" t="s">
        <v>126</v>
      </c>
      <c r="C28" s="2"/>
      <c r="G28" s="2"/>
    </row>
    <row r="29" spans="1:10" x14ac:dyDescent="0.2">
      <c r="A29" s="30"/>
      <c r="B29" t="s">
        <v>127</v>
      </c>
      <c r="C29" s="2"/>
      <c r="G29" s="2"/>
    </row>
    <row r="30" spans="1:10" ht="15" customHeight="1" x14ac:dyDescent="0.2">
      <c r="A30" s="31" t="s">
        <v>99</v>
      </c>
      <c r="B30" s="1" t="s">
        <v>34</v>
      </c>
      <c r="C30" s="1" t="s">
        <v>64</v>
      </c>
      <c r="D30" s="1" t="s">
        <v>65</v>
      </c>
      <c r="E30" s="1" t="s">
        <v>66</v>
      </c>
      <c r="F30" s="1" t="s">
        <v>67</v>
      </c>
      <c r="G30" s="1" t="s">
        <v>68</v>
      </c>
      <c r="I30">
        <f>COUNTIF(C31:C35,"x")*1+COUNTIF(D31:D35,"x")*2+COUNTIF(E31:E35,"x")*3+COUNTIF(F31:F35,"x")*4+COUNTIF(G31:G35,"x")*5</f>
        <v>0</v>
      </c>
    </row>
    <row r="31" spans="1:10" x14ac:dyDescent="0.2">
      <c r="A31" s="31"/>
      <c r="B31" t="s">
        <v>100</v>
      </c>
      <c r="C31" s="2"/>
      <c r="G31" s="2"/>
    </row>
    <row r="32" spans="1:10" x14ac:dyDescent="0.2">
      <c r="A32" s="31"/>
      <c r="B32" t="s">
        <v>101</v>
      </c>
      <c r="C32" s="2"/>
      <c r="G32" s="2"/>
    </row>
    <row r="33" spans="1:10" x14ac:dyDescent="0.2">
      <c r="A33" s="31"/>
      <c r="B33" t="s">
        <v>102</v>
      </c>
      <c r="C33" s="2"/>
      <c r="G33" s="2"/>
    </row>
    <row r="34" spans="1:10" x14ac:dyDescent="0.2">
      <c r="A34" s="31"/>
      <c r="B34" t="s">
        <v>103</v>
      </c>
      <c r="C34" s="2"/>
      <c r="G34" s="2"/>
    </row>
    <row r="35" spans="1:10" x14ac:dyDescent="0.2">
      <c r="A35" s="31"/>
      <c r="B35" t="s">
        <v>104</v>
      </c>
      <c r="C35" s="2"/>
      <c r="G35" s="2"/>
      <c r="I35">
        <f>COUNTIF(C36:C41,"x")*1+COUNTIF(D36:D41,"x")*2+COUNTIF(E36:E41,"x")*3+COUNTIF(F36:F41,"x")*4+COUNTIF(G36:G41,"x")*5</f>
        <v>0</v>
      </c>
    </row>
    <row r="36" spans="1:10" x14ac:dyDescent="0.2">
      <c r="A36" s="31"/>
      <c r="B36" s="1" t="s">
        <v>40</v>
      </c>
      <c r="C36" s="1" t="s">
        <v>64</v>
      </c>
      <c r="D36" s="1" t="s">
        <v>65</v>
      </c>
      <c r="E36" s="1" t="s">
        <v>66</v>
      </c>
      <c r="F36" s="1" t="s">
        <v>67</v>
      </c>
      <c r="G36" s="1" t="s">
        <v>68</v>
      </c>
    </row>
    <row r="37" spans="1:10" x14ac:dyDescent="0.2">
      <c r="A37" s="31"/>
      <c r="B37" t="s">
        <v>105</v>
      </c>
      <c r="C37" s="2"/>
      <c r="G37" s="2"/>
    </row>
    <row r="38" spans="1:10" x14ac:dyDescent="0.2">
      <c r="A38" s="31"/>
      <c r="B38" t="s">
        <v>106</v>
      </c>
      <c r="C38" s="2"/>
      <c r="G38" s="2"/>
    </row>
    <row r="39" spans="1:10" x14ac:dyDescent="0.2">
      <c r="A39" s="31"/>
      <c r="B39" t="s">
        <v>107</v>
      </c>
      <c r="C39" s="2"/>
      <c r="G39" s="2"/>
      <c r="I39">
        <f>SUM(I30:I35)</f>
        <v>0</v>
      </c>
      <c r="J39">
        <f>I39/10</f>
        <v>0</v>
      </c>
    </row>
    <row r="40" spans="1:10" x14ac:dyDescent="0.2">
      <c r="A40" s="31"/>
      <c r="B40" t="s">
        <v>108</v>
      </c>
      <c r="C40" s="2"/>
      <c r="G40" s="2"/>
    </row>
    <row r="41" spans="1:10" x14ac:dyDescent="0.2">
      <c r="A41" s="31"/>
      <c r="B41" t="s">
        <v>109</v>
      </c>
      <c r="C41" s="2"/>
      <c r="G41" s="2"/>
    </row>
  </sheetData>
  <mergeCells count="2">
    <mergeCell ref="A3:A29"/>
    <mergeCell ref="A30:A41"/>
  </mergeCells>
  <conditionalFormatting sqref="M3">
    <cfRule type="cellIs" dxfId="20" priority="22" operator="greaterThanOrEqual">
      <formula>3.2</formula>
    </cfRule>
    <cfRule type="cellIs" dxfId="19" priority="23" operator="between">
      <formula>2.59</formula>
      <formula>3.2</formula>
    </cfRule>
    <cfRule type="cellIs" dxfId="18" priority="24" operator="lessThan">
      <formula>2.59</formula>
    </cfRule>
  </conditionalFormatting>
  <conditionalFormatting sqref="M7">
    <cfRule type="cellIs" dxfId="17" priority="19" operator="greaterThanOrEqual">
      <formula>3.35</formula>
    </cfRule>
    <cfRule type="cellIs" dxfId="16" priority="20" operator="between">
      <formula>2.85</formula>
      <formula>3.35</formula>
    </cfRule>
    <cfRule type="cellIs" dxfId="15" priority="21" operator="lessThan">
      <formula>2.85</formula>
    </cfRule>
  </conditionalFormatting>
  <conditionalFormatting sqref="J3">
    <cfRule type="cellIs" dxfId="14" priority="13" operator="greaterThanOrEqual">
      <formula>3.81</formula>
    </cfRule>
    <cfRule type="cellIs" dxfId="13" priority="14" operator="between">
      <formula>3.31</formula>
      <formula>3.81</formula>
    </cfRule>
    <cfRule type="cellIs" dxfId="12" priority="15" operator="lessThan">
      <formula>3.31</formula>
    </cfRule>
  </conditionalFormatting>
  <conditionalFormatting sqref="J12">
    <cfRule type="cellIs" dxfId="11" priority="10" operator="greaterThanOrEqual">
      <formula>3.1</formula>
    </cfRule>
    <cfRule type="cellIs" dxfId="10" priority="11" operator="between">
      <formula>2.5</formula>
      <formula>3.1</formula>
    </cfRule>
    <cfRule type="cellIs" dxfId="9" priority="12" operator="lessThan">
      <formula>2.5</formula>
    </cfRule>
  </conditionalFormatting>
  <conditionalFormatting sqref="J18">
    <cfRule type="cellIs" dxfId="8" priority="7" operator="greaterThanOrEqual">
      <formula>3.5</formula>
    </cfRule>
    <cfRule type="cellIs" dxfId="7" priority="8" operator="between">
      <formula>2.7</formula>
      <formula>3.5</formula>
    </cfRule>
    <cfRule type="cellIs" dxfId="6" priority="9" operator="lessThan">
      <formula>2.7</formula>
    </cfRule>
  </conditionalFormatting>
  <conditionalFormatting sqref="J24">
    <cfRule type="cellIs" dxfId="5" priority="4" operator="greaterThanOrEqual">
      <formula>2.9</formula>
    </cfRule>
    <cfRule type="cellIs" dxfId="4" priority="5" operator="between">
      <formula>2.1</formula>
      <formula>2.9</formula>
    </cfRule>
    <cfRule type="cellIs" dxfId="3" priority="6" operator="lessThan">
      <formula>2.1</formula>
    </cfRule>
  </conditionalFormatting>
  <conditionalFormatting sqref="J39">
    <cfRule type="cellIs" dxfId="2" priority="1" operator="greaterThanOrEqual">
      <formula>3.23</formula>
    </cfRule>
    <cfRule type="cellIs" dxfId="1" priority="2" operator="between">
      <formula>2.77</formula>
      <formula>3.23</formula>
    </cfRule>
    <cfRule type="cellIs" dxfId="0" priority="3" operator="lessThan">
      <formula>2.77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A025310B681A4499BCA0B19E8C9023" ma:contentTypeVersion="13" ma:contentTypeDescription="Een nieuw document maken." ma:contentTypeScope="" ma:versionID="9ab9cc0b272137c4578db42d54bdb292">
  <xsd:schema xmlns:xsd="http://www.w3.org/2001/XMLSchema" xmlns:xs="http://www.w3.org/2001/XMLSchema" xmlns:p="http://schemas.microsoft.com/office/2006/metadata/properties" xmlns:ns3="8dd64caa-1c09-4355-9767-e47e1ce6ff00" xmlns:ns4="21718a31-2878-4f5f-bd66-50dcf6459e46" targetNamespace="http://schemas.microsoft.com/office/2006/metadata/properties" ma:root="true" ma:fieldsID="11ef9bc379b1076b2642f0d0e5cc2dd2" ns3:_="" ns4:_="">
    <xsd:import namespace="8dd64caa-1c09-4355-9767-e47e1ce6ff00"/>
    <xsd:import namespace="21718a31-2878-4f5f-bd66-50dcf6459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64caa-1c09-4355-9767-e47e1ce6ff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18a31-2878-4f5f-bd66-50dcf6459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4AD6D3-EDB5-4A94-B1E1-E78424DAF2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E0D439-DBFF-4C6C-AFBA-C16C5E288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d64caa-1c09-4355-9767-e47e1ce6ff00"/>
    <ds:schemaRef ds:uri="21718a31-2878-4f5f-bd66-50dcf6459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D3593C-59B4-4321-8E05-695ADD900F66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21718a31-2878-4f5f-bd66-50dcf6459e46"/>
    <ds:schemaRef ds:uri="8dd64caa-1c09-4355-9767-e47e1ce6ff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BAT_Werk versie</vt:lpstr>
      <vt:lpstr>BAT_Algemene versie</vt:lpstr>
      <vt:lpstr>4DKL_Klachtenlijst</vt:lpstr>
      <vt:lpstr>Engelse versie werk</vt:lpstr>
      <vt:lpstr>Engelse versie algemeen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Van de Maele</dc:creator>
  <cp:keywords/>
  <dc:description/>
  <cp:lastModifiedBy>An Janssens</cp:lastModifiedBy>
  <cp:revision/>
  <cp:lastPrinted>2020-03-15T11:23:35Z</cp:lastPrinted>
  <dcterms:created xsi:type="dcterms:W3CDTF">2019-03-21T12:57:14Z</dcterms:created>
  <dcterms:modified xsi:type="dcterms:W3CDTF">2020-07-25T21:15:53Z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0x01010098A025310B681A4499BCA0B19E8C9023</vt:lpwstr>
  </property>
</Properties>
</file>